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ropbox\Blog\DateDif2\"/>
    </mc:Choice>
  </mc:AlternateContent>
  <xr:revisionPtr revIDLastSave="0" documentId="13_ncr:1_{74880E6E-8E86-4B43-8623-7F59F031439B}" xr6:coauthVersionLast="46" xr6:coauthVersionMax="46" xr10:uidLastSave="{00000000-0000-0000-0000-000000000000}"/>
  <bookViews>
    <workbookView xWindow="-108" yWindow="-108" windowWidth="23256" windowHeight="12576" xr2:uid="{D881539D-DBE8-4774-8BFC-F58385122846}"/>
  </bookViews>
  <sheets>
    <sheet name="DATEDIF_Equivalent" sheetId="1" r:id="rId1"/>
  </sheets>
  <definedNames>
    <definedName name="_End">DATEDIF_Equivalent!$C$20</definedName>
    <definedName name="_Months">DATEDIF_Equivalent!$C$22</definedName>
    <definedName name="_Start">DATEDIF_Equivalent!$C$19</definedName>
    <definedName name="_Years">DATEDIF_Equivalent!$C$21</definedName>
    <definedName name="ExternalData_1" localSheetId="0" hidden="1">DATEDIF_Equivalent!$J$28:$R$235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22" i="1"/>
  <c r="C21" i="1"/>
  <c r="D21" i="1"/>
  <c r="D22" i="1"/>
  <c r="D16" i="1"/>
  <c r="D15" i="1"/>
  <c r="D23" i="1"/>
  <c r="D14" i="1"/>
  <c r="C23" i="1" l="1"/>
  <c r="F45" i="1"/>
  <c r="F204" i="1" l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07" i="1"/>
  <c r="F103" i="1"/>
  <c r="F99" i="1"/>
  <c r="F95" i="1"/>
  <c r="F87" i="1"/>
  <c r="H165" i="1" l="1"/>
  <c r="H153" i="1"/>
  <c r="H141" i="1"/>
  <c r="H201" i="1"/>
  <c r="H189" i="1"/>
  <c r="H177" i="1"/>
  <c r="H225" i="1"/>
  <c r="H140" i="1"/>
  <c r="H200" i="1"/>
  <c r="H152" i="1"/>
  <c r="H164" i="1"/>
  <c r="H188" i="1"/>
  <c r="H176" i="1"/>
  <c r="H224" i="1"/>
  <c r="H212" i="1"/>
  <c r="H171" i="1"/>
  <c r="H159" i="1"/>
  <c r="H147" i="1"/>
  <c r="H170" i="1"/>
  <c r="H158" i="1"/>
  <c r="H146" i="1"/>
  <c r="H194" i="1"/>
  <c r="H182" i="1"/>
  <c r="H230" i="1"/>
  <c r="H218" i="1"/>
  <c r="H206" i="1"/>
  <c r="H213" i="1"/>
  <c r="H195" i="1"/>
  <c r="H183" i="1"/>
  <c r="H231" i="1"/>
  <c r="H219" i="1"/>
  <c r="H207" i="1"/>
  <c r="H169" i="1"/>
  <c r="H145" i="1"/>
  <c r="H193" i="1"/>
  <c r="H181" i="1"/>
  <c r="H229" i="1"/>
  <c r="H217" i="1"/>
  <c r="H205" i="1"/>
  <c r="H168" i="1"/>
  <c r="H156" i="1"/>
  <c r="H144" i="1"/>
  <c r="H192" i="1"/>
  <c r="H180" i="1"/>
  <c r="H228" i="1"/>
  <c r="H216" i="1"/>
  <c r="H204" i="1"/>
  <c r="H167" i="1"/>
  <c r="H155" i="1"/>
  <c r="H143" i="1"/>
  <c r="H203" i="1"/>
  <c r="H191" i="1"/>
  <c r="H179" i="1"/>
  <c r="H227" i="1"/>
  <c r="H215" i="1"/>
  <c r="H166" i="1"/>
  <c r="H154" i="1"/>
  <c r="H142" i="1"/>
  <c r="H202" i="1"/>
  <c r="H190" i="1"/>
  <c r="H178" i="1"/>
  <c r="H226" i="1"/>
  <c r="H214" i="1"/>
  <c r="H163" i="1"/>
  <c r="H151" i="1"/>
  <c r="H199" i="1"/>
  <c r="H187" i="1"/>
  <c r="H175" i="1"/>
  <c r="H235" i="1"/>
  <c r="H223" i="1"/>
  <c r="H211" i="1"/>
  <c r="H162" i="1"/>
  <c r="H150" i="1"/>
  <c r="H198" i="1"/>
  <c r="H186" i="1"/>
  <c r="H174" i="1"/>
  <c r="H234" i="1"/>
  <c r="H222" i="1"/>
  <c r="H210" i="1"/>
  <c r="H161" i="1"/>
  <c r="H149" i="1"/>
  <c r="H197" i="1"/>
  <c r="H185" i="1"/>
  <c r="H173" i="1"/>
  <c r="H233" i="1"/>
  <c r="H221" i="1"/>
  <c r="H209" i="1"/>
  <c r="H160" i="1"/>
  <c r="H148" i="1"/>
  <c r="H196" i="1"/>
  <c r="H184" i="1"/>
  <c r="H172" i="1"/>
  <c r="H232" i="1"/>
  <c r="H220" i="1"/>
  <c r="H208" i="1"/>
  <c r="H157" i="1"/>
  <c r="G131" i="1"/>
  <c r="F131" i="1"/>
  <c r="G111" i="1"/>
  <c r="F119" i="1"/>
  <c r="G119" i="1"/>
  <c r="F135" i="1"/>
  <c r="G135" i="1"/>
  <c r="F123" i="1"/>
  <c r="G123" i="1"/>
  <c r="F127" i="1"/>
  <c r="G127" i="1"/>
  <c r="G115" i="1"/>
  <c r="F115" i="1"/>
  <c r="F139" i="1"/>
  <c r="G139" i="1"/>
  <c r="F112" i="1"/>
  <c r="G120" i="1"/>
  <c r="G136" i="1"/>
  <c r="G138" i="1"/>
  <c r="G130" i="1"/>
  <c r="G122" i="1"/>
  <c r="G114" i="1"/>
  <c r="F138" i="1"/>
  <c r="F130" i="1"/>
  <c r="F122" i="1"/>
  <c r="F114" i="1"/>
  <c r="F108" i="1"/>
  <c r="G116" i="1"/>
  <c r="F124" i="1"/>
  <c r="F128" i="1"/>
  <c r="F132" i="1"/>
  <c r="G137" i="1"/>
  <c r="G129" i="1"/>
  <c r="G121" i="1"/>
  <c r="G113" i="1"/>
  <c r="F137" i="1"/>
  <c r="F129" i="1"/>
  <c r="F121" i="1"/>
  <c r="F113" i="1"/>
  <c r="F117" i="1"/>
  <c r="F125" i="1"/>
  <c r="F133" i="1"/>
  <c r="G128" i="1"/>
  <c r="F111" i="1"/>
  <c r="G133" i="1"/>
  <c r="G117" i="1"/>
  <c r="G124" i="1"/>
  <c r="G108" i="1"/>
  <c r="G84" i="1"/>
  <c r="F84" i="1"/>
  <c r="F92" i="1"/>
  <c r="G92" i="1"/>
  <c r="F76" i="1"/>
  <c r="G76" i="1"/>
  <c r="F100" i="1"/>
  <c r="G100" i="1"/>
  <c r="G99" i="1"/>
  <c r="H99" i="1" s="1"/>
  <c r="G83" i="1"/>
  <c r="F107" i="1"/>
  <c r="H107" i="1" s="1"/>
  <c r="F91" i="1"/>
  <c r="F104" i="1"/>
  <c r="G98" i="1"/>
  <c r="G82" i="1"/>
  <c r="F98" i="1"/>
  <c r="F82" i="1"/>
  <c r="G105" i="1"/>
  <c r="G97" i="1"/>
  <c r="G89" i="1"/>
  <c r="G81" i="1"/>
  <c r="F105" i="1"/>
  <c r="F97" i="1"/>
  <c r="F89" i="1"/>
  <c r="F81" i="1"/>
  <c r="G91" i="1"/>
  <c r="F83" i="1"/>
  <c r="F80" i="1"/>
  <c r="G106" i="1"/>
  <c r="G90" i="1"/>
  <c r="F106" i="1"/>
  <c r="F90" i="1"/>
  <c r="F77" i="1"/>
  <c r="F85" i="1"/>
  <c r="G93" i="1"/>
  <c r="F101" i="1"/>
  <c r="G103" i="1"/>
  <c r="H103" i="1" s="1"/>
  <c r="G87" i="1"/>
  <c r="H87" i="1" s="1"/>
  <c r="F78" i="1"/>
  <c r="F86" i="1"/>
  <c r="F94" i="1"/>
  <c r="F102" i="1"/>
  <c r="G95" i="1"/>
  <c r="H95" i="1" s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G45" i="1"/>
  <c r="H45" i="1" s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H84" i="1" l="1"/>
  <c r="H111" i="1"/>
  <c r="H135" i="1"/>
  <c r="H117" i="1"/>
  <c r="H121" i="1"/>
  <c r="H114" i="1"/>
  <c r="H139" i="1"/>
  <c r="H81" i="1"/>
  <c r="H129" i="1"/>
  <c r="H122" i="1"/>
  <c r="H115" i="1"/>
  <c r="H90" i="1"/>
  <c r="H124" i="1"/>
  <c r="H113" i="1"/>
  <c r="H65" i="1"/>
  <c r="H53" i="1"/>
  <c r="H83" i="1"/>
  <c r="H92" i="1"/>
  <c r="H108" i="1"/>
  <c r="H71" i="1"/>
  <c r="H59" i="1"/>
  <c r="H47" i="1"/>
  <c r="H106" i="1"/>
  <c r="H56" i="1"/>
  <c r="H67" i="1"/>
  <c r="H82" i="1"/>
  <c r="H76" i="1"/>
  <c r="H66" i="1"/>
  <c r="H54" i="1"/>
  <c r="H98" i="1"/>
  <c r="H119" i="1"/>
  <c r="H131" i="1"/>
  <c r="H64" i="1"/>
  <c r="H52" i="1"/>
  <c r="H75" i="1"/>
  <c r="H74" i="1"/>
  <c r="H89" i="1"/>
  <c r="H63" i="1"/>
  <c r="H62" i="1"/>
  <c r="H137" i="1"/>
  <c r="H61" i="1"/>
  <c r="H51" i="1"/>
  <c r="H50" i="1"/>
  <c r="H91" i="1"/>
  <c r="H130" i="1"/>
  <c r="H73" i="1"/>
  <c r="H49" i="1"/>
  <c r="H97" i="1"/>
  <c r="H138" i="1"/>
  <c r="H72" i="1"/>
  <c r="H60" i="1"/>
  <c r="H48" i="1"/>
  <c r="H105" i="1"/>
  <c r="H127" i="1"/>
  <c r="H70" i="1"/>
  <c r="H123" i="1"/>
  <c r="H57" i="1"/>
  <c r="H100" i="1"/>
  <c r="H46" i="1"/>
  <c r="H69" i="1"/>
  <c r="H133" i="1"/>
  <c r="H58" i="1"/>
  <c r="H68" i="1"/>
  <c r="H128" i="1"/>
  <c r="H55" i="1"/>
  <c r="G125" i="1"/>
  <c r="H125" i="1" s="1"/>
  <c r="F110" i="1"/>
  <c r="G86" i="1"/>
  <c r="H86" i="1" s="1"/>
  <c r="G132" i="1"/>
  <c r="H132" i="1" s="1"/>
  <c r="G110" i="1"/>
  <c r="F136" i="1"/>
  <c r="H136" i="1" s="1"/>
  <c r="G118" i="1"/>
  <c r="F118" i="1"/>
  <c r="G109" i="1"/>
  <c r="F109" i="1"/>
  <c r="F134" i="1"/>
  <c r="G134" i="1"/>
  <c r="F116" i="1"/>
  <c r="H116" i="1" s="1"/>
  <c r="F126" i="1"/>
  <c r="F120" i="1"/>
  <c r="H120" i="1" s="1"/>
  <c r="G112" i="1"/>
  <c r="H112" i="1" s="1"/>
  <c r="G126" i="1"/>
  <c r="G79" i="1"/>
  <c r="G77" i="1"/>
  <c r="H77" i="1" s="1"/>
  <c r="G104" i="1"/>
  <c r="H104" i="1" s="1"/>
  <c r="F88" i="1"/>
  <c r="G88" i="1"/>
  <c r="G101" i="1"/>
  <c r="H101" i="1" s="1"/>
  <c r="F96" i="1"/>
  <c r="G96" i="1"/>
  <c r="F79" i="1"/>
  <c r="G80" i="1"/>
  <c r="H80" i="1" s="1"/>
  <c r="G102" i="1"/>
  <c r="H102" i="1" s="1"/>
  <c r="G85" i="1"/>
  <c r="H85" i="1" s="1"/>
  <c r="F93" i="1"/>
  <c r="H93" i="1" s="1"/>
  <c r="G94" i="1"/>
  <c r="H94" i="1" s="1"/>
  <c r="G78" i="1"/>
  <c r="H78" i="1" s="1"/>
  <c r="F44" i="1"/>
  <c r="G44" i="1"/>
  <c r="F43" i="1"/>
  <c r="G43" i="1"/>
  <c r="F42" i="1"/>
  <c r="G42" i="1"/>
  <c r="F41" i="1"/>
  <c r="G41" i="1"/>
  <c r="F40" i="1"/>
  <c r="G40" i="1"/>
  <c r="F39" i="1"/>
  <c r="G39" i="1"/>
  <c r="F38" i="1"/>
  <c r="G38" i="1"/>
  <c r="H118" i="1" l="1"/>
  <c r="H126" i="1"/>
  <c r="H110" i="1"/>
  <c r="H40" i="1"/>
  <c r="H79" i="1"/>
  <c r="H109" i="1"/>
  <c r="H96" i="1"/>
  <c r="H43" i="1"/>
  <c r="H38" i="1"/>
  <c r="H88" i="1"/>
  <c r="H39" i="1"/>
  <c r="H42" i="1"/>
  <c r="H134" i="1"/>
  <c r="H44" i="1"/>
  <c r="H41" i="1"/>
  <c r="F37" i="1"/>
  <c r="G37" i="1"/>
  <c r="F36" i="1"/>
  <c r="G36" i="1"/>
  <c r="F35" i="1"/>
  <c r="G35" i="1"/>
  <c r="F34" i="1"/>
  <c r="G34" i="1"/>
  <c r="G29" i="1"/>
  <c r="G30" i="1"/>
  <c r="G31" i="1"/>
  <c r="G32" i="1"/>
  <c r="G33" i="1"/>
  <c r="F29" i="1"/>
  <c r="F30" i="1"/>
  <c r="F31" i="1"/>
  <c r="F32" i="1"/>
  <c r="F33" i="1"/>
  <c r="H34" i="1" l="1"/>
  <c r="H33" i="1"/>
  <c r="H32" i="1"/>
  <c r="H31" i="1"/>
  <c r="H30" i="1"/>
  <c r="H36" i="1"/>
  <c r="H29" i="1"/>
  <c r="H37" i="1"/>
  <c r="H3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3107A9F-5C48-4F22-9AB7-4C783CE38B46}" keepAlive="1" name="Query - _UC" description="Connection to the '_UC' query in the workbook." type="5" refreshedVersion="6" background="1" saveData="1">
    <dbPr connection="Provider=Microsoft.Mashup.OleDb.1;Data Source=$Workbook$;Location=_UC;Extended Properties=&quot;&quot;" command="SELECT * FROM [_UC]"/>
  </connection>
  <connection id="2" xr16:uid="{32D67463-3D9B-4C70-907B-C37256B6CD36}" keepAlive="1" name="Query - fDateDif" description="Connection to the 'fDateDif' query in the workbook." type="5" refreshedVersion="0" background="1">
    <dbPr connection="Provider=Microsoft.Mashup.OleDb.1;Data Source=$Workbook$;Location=fDateDif;Extended Properties=&quot;&quot;" command="SELECT * FROM [fDateDif]"/>
  </connection>
  <connection id="3" xr16:uid="{8C818821-026E-4311-B59B-FCEF114DEC30}" keepAlive="1" name="Query - Power_Query_Functions" description="Connection to the 'Power_Query_Functions' query in the workbook." type="5" refreshedVersion="0" background="1">
    <dbPr connection="Provider=Microsoft.Mashup.OleDb.1;Data Source=$Workbook$;Location=Power_Query_Functions;Extended Properties=&quot;&quot;" command="SELECT * FROM [Power_Query_Functions]"/>
  </connection>
</connections>
</file>

<file path=xl/sharedStrings.xml><?xml version="1.0" encoding="utf-8"?>
<sst xmlns="http://schemas.openxmlformats.org/spreadsheetml/2006/main" count="462" uniqueCount="33">
  <si>
    <t>Start</t>
  </si>
  <si>
    <t>End</t>
  </si>
  <si>
    <t>FROM:</t>
  </si>
  <si>
    <t>Mark Biegert</t>
  </si>
  <si>
    <t>SUBJECT:</t>
  </si>
  <si>
    <t>DATE:</t>
  </si>
  <si>
    <t>Years</t>
  </si>
  <si>
    <t>Months</t>
  </si>
  <si>
    <t>Days</t>
  </si>
  <si>
    <t>Month</t>
  </si>
  <si>
    <t>Day</t>
  </si>
  <si>
    <t>Year</t>
  </si>
  <si>
    <t>Test Type</t>
  </si>
  <si>
    <t>Boundary Case</t>
  </si>
  <si>
    <t>Random Case</t>
  </si>
  <si>
    <t>Test cases and DATEDIF results</t>
  </si>
  <si>
    <t>Power Query Routine and Comparision with DATEDIF</t>
  </si>
  <si>
    <t>Web Page</t>
  </si>
  <si>
    <t>Start Date</t>
  </si>
  <si>
    <t>End Date</t>
  </si>
  <si>
    <t>Link</t>
  </si>
  <si>
    <t>Develop Date Difference Function for PQ</t>
  </si>
  <si>
    <t>My Test Cases</t>
  </si>
  <si>
    <t>Known DATEDIF Bug</t>
  </si>
  <si>
    <t>Excellent blog post on the DATEDIF issue with computing the number of days.</t>
  </si>
  <si>
    <t>Comment</t>
  </si>
  <si>
    <t>This is a website with a date calculator that I like to use. It is my reference. Deselect include end date calculation to get DATEDIF result.</t>
  </si>
  <si>
    <t>References</t>
  </si>
  <si>
    <t>This is Imke Feldmann's solution that I modified to fix a bug.</t>
  </si>
  <si>
    <t>Corrected DATEDIF Calculation</t>
  </si>
  <si>
    <t>DATEDIF Anomaly</t>
  </si>
  <si>
    <t>This is not supposed to happen.</t>
  </si>
  <si>
    <t>Workaround proposed by Ashish Mathur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</si>
</sst>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\-mmm\-yy;@"/>
  </numFmts>
  <fonts count="12" x14ac:knownFonts="1">
    <font>
      <sz val="10"/>
      <color theme="1"/>
      <name val="Consolas"/>
      <family val="3"/>
    </font>
    <font>
      <sz val="10"/>
      <color theme="1"/>
      <name val="Consolas"/>
      <family val="2"/>
    </font>
    <font>
      <b/>
      <sz val="11"/>
      <color theme="3"/>
      <name val="Consolas"/>
      <family val="2"/>
    </font>
    <font>
      <sz val="10"/>
      <color theme="1"/>
      <name val="Consolas"/>
      <family val="3"/>
    </font>
    <font>
      <b/>
      <sz val="10"/>
      <color theme="1"/>
      <name val="Consolas"/>
      <family val="3"/>
    </font>
    <font>
      <sz val="9"/>
      <color rgb="FF7F7F7F"/>
      <name val="Tahoma"/>
      <family val="2"/>
    </font>
    <font>
      <sz val="10"/>
      <color rgb="FF3F3F76"/>
      <name val="Consolas"/>
      <family val="3"/>
    </font>
    <font>
      <sz val="10"/>
      <color rgb="FF009242"/>
      <name val="Consolas"/>
      <family val="3"/>
    </font>
    <font>
      <b/>
      <sz val="10"/>
      <color rgb="FF7030A0"/>
      <name val="Tahoma"/>
      <family val="2"/>
    </font>
    <font>
      <b/>
      <sz val="11"/>
      <color theme="1"/>
      <name val="Consolas"/>
      <family val="3"/>
    </font>
    <font>
      <b/>
      <sz val="12"/>
      <color theme="1"/>
      <name val="Consolas"/>
      <family val="3"/>
    </font>
    <font>
      <b/>
      <i/>
      <sz val="10"/>
      <color theme="1"/>
      <name val="Consolas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5D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2">
    <xf numFmtId="0" fontId="0" fillId="0" borderId="0"/>
    <xf numFmtId="0" fontId="10" fillId="0" borderId="0" applyNumberFormat="0" applyAlignment="0" applyProtection="0"/>
    <xf numFmtId="0" fontId="11" fillId="0" borderId="0" applyNumberFormat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0" applyFill="0" applyBorder="0" applyProtection="0">
      <alignment vertical="top"/>
    </xf>
    <xf numFmtId="0" fontId="1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" borderId="2" applyNumberFormat="0" applyAlignment="0" applyProtection="0"/>
    <xf numFmtId="0" fontId="7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4" fillId="0" borderId="0" applyNumberFormat="0" applyProtection="0">
      <alignment horizontal="centerContinuous"/>
    </xf>
  </cellStyleXfs>
  <cellXfs count="14">
    <xf numFmtId="0" fontId="0" fillId="0" borderId="0" xfId="0"/>
    <xf numFmtId="15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0" fillId="0" borderId="0" xfId="1"/>
    <xf numFmtId="0" fontId="11" fillId="0" borderId="0" xfId="2" applyAlignment="1">
      <alignment horizontal="centerContinuous"/>
    </xf>
    <xf numFmtId="0" fontId="4" fillId="0" borderId="0" xfId="11">
      <alignment horizontal="centerContinuous"/>
    </xf>
    <xf numFmtId="0" fontId="7" fillId="0" borderId="0" xfId="9" applyAlignment="1"/>
    <xf numFmtId="0" fontId="9" fillId="5" borderId="0" xfId="0" applyFont="1" applyFill="1"/>
    <xf numFmtId="0" fontId="0" fillId="4" borderId="0" xfId="0" applyFill="1"/>
    <xf numFmtId="15" fontId="0" fillId="4" borderId="0" xfId="0" applyNumberFormat="1" applyFill="1" applyAlignment="1">
      <alignment horizontal="left"/>
    </xf>
    <xf numFmtId="0" fontId="8" fillId="0" borderId="0" xfId="10" applyAlignment="1"/>
    <xf numFmtId="0" fontId="11" fillId="0" borderId="0" xfId="2" applyAlignment="1">
      <alignment horizontal="left" indent="1"/>
    </xf>
    <xf numFmtId="0" fontId="0" fillId="6" borderId="0" xfId="0" applyFill="1"/>
  </cellXfs>
  <cellStyles count="12">
    <cellStyle name="20% - Accent3 2" xfId="6" xr:uid="{EBCFEA67-3EDB-430C-8209-CFDAD786217C}"/>
    <cellStyle name="Caption" xfId="11" xr:uid="{4D3D15AD-2B22-4A59-9C9E-861A8C99F8F5}"/>
    <cellStyle name="Comment" xfId="10" xr:uid="{C59CB408-1214-48A5-8A1B-1FC58B29023C}"/>
    <cellStyle name="Explanatory Text 2" xfId="7" xr:uid="{CA029CDE-834B-4C7D-B07A-5B3F4E94F6F3}"/>
    <cellStyle name="Heading 1" xfId="1" builtinId="16" customBuiltin="1"/>
    <cellStyle name="Heading 2" xfId="2" builtinId="17" customBuiltin="1"/>
    <cellStyle name="Heading 3" xfId="3" builtinId="18" hidden="1"/>
    <cellStyle name="Heading 4" xfId="4" builtinId="19" hidden="1"/>
    <cellStyle name="Hyperlink" xfId="9" builtinId="8"/>
    <cellStyle name="Input 2" xfId="8" xr:uid="{F6C7C757-189D-4084-8BB6-C26CAF46C3CB}"/>
    <cellStyle name="Normal" xfId="0" builtinId="0" customBuiltin="1"/>
    <cellStyle name="Normal 2" xfId="5" xr:uid="{390D7043-C8D4-44E6-B437-F218E64F523C}"/>
  </cellStyles>
  <dxfs count="18">
    <dxf>
      <numFmt numFmtId="164" formatCode="[$-409]d\-mmm\-yy;@"/>
    </dxf>
    <dxf>
      <numFmt numFmtId="164" formatCode="[$-409]d\-mmm\-yy;@"/>
    </dxf>
    <dxf>
      <numFmt numFmtId="1" formatCode="0"/>
    </dxf>
    <dxf>
      <numFmt numFmtId="1" formatCode="0"/>
    </dxf>
    <dxf>
      <numFmt numFmtId="1" formatCode="0"/>
    </dxf>
    <dxf>
      <numFmt numFmtId="165" formatCode="d\-mmm\-yy"/>
    </dxf>
    <dxf>
      <numFmt numFmtId="165" formatCode="d\-mmm\-yy"/>
    </dxf>
    <dxf>
      <numFmt numFmtId="1" formatCode="0"/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/>
        <vertical/>
      </border>
    </dxf>
    <dxf>
      <font>
        <b/>
        <i val="0"/>
      </font>
      <fill>
        <patternFill>
          <bgColor theme="5" tint="0.79998168889431442"/>
        </patternFill>
      </fill>
      <border>
        <left/>
        <top style="double">
          <color auto="1"/>
        </top>
      </border>
    </dxf>
    <dxf>
      <font>
        <b/>
        <i val="0"/>
      </font>
      <fill>
        <patternFill>
          <bgColor theme="5" tint="0.59996337778862885"/>
        </patternFill>
      </fill>
      <border>
        <bottom style="double">
          <color auto="1"/>
        </bottom>
      </border>
    </dxf>
  </dxfs>
  <tableStyles count="3" defaultTableStyle="TableStyleMedium2" defaultPivotStyle="PivotStyleLight16">
    <tableStyle name="Biegert Standard" table="0" count="4" xr9:uid="{3BC546F7-7AED-4DD9-8BDF-14C09D8CE717}">
      <tableStyleElement type="headerRow" dxfId="17"/>
      <tableStyleElement type="totalRow" dxfId="16"/>
      <tableStyleElement type="firstColumn" dxfId="15"/>
      <tableStyleElement type="firstRowStripe" dxfId="14"/>
    </tableStyle>
    <tableStyle name="Biegert Standard A" pivot="0" count="4" xr9:uid="{F1BBDA85-926A-47E6-9885-8193938D89CA}">
      <tableStyleElement type="headerRow" dxfId="13"/>
      <tableStyleElement type="totalRow" dxfId="12"/>
      <tableStyleElement type="firstColumn" dxfId="11"/>
      <tableStyleElement type="firstRowStripe" dxfId="10"/>
    </tableStyle>
    <tableStyle name="Invisible" pivot="0" table="0" count="0" xr9:uid="{E61735FE-FDD1-43F3-A0A1-6665A2EF9BDC}"/>
  </tableStyles>
  <colors>
    <mruColors>
      <color rgb="FFFFC5DC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3A8F83-7100-481C-A252-CABC431FDC2C}"/>
            </a:ext>
          </a:extLst>
        </xdr:cNvPr>
        <xdr:cNvSpPr txBox="1"/>
      </xdr:nvSpPr>
      <xdr:spPr>
        <a:xfrm>
          <a:off x="746760" y="731520"/>
          <a:ext cx="3939540" cy="1036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Consolas" panose="020B0609020204030204" pitchFamily="49" charset="0"/>
            </a:rPr>
            <a:t>I have been using the DATEDIF function</a:t>
          </a:r>
          <a:r>
            <a:rPr lang="en-US" sz="1000" baseline="0">
              <a:latin typeface="Consolas" panose="020B0609020204030204" pitchFamily="49" charset="0"/>
            </a:rPr>
            <a:t> without knowing that it was not supported by Microsoft. I now understand the danger of using an unsupported function. It does not work properly. I am including a DATEDIF workaround that I found and a PQ function that I think computes dates properly.</a:t>
          </a:r>
          <a:endParaRPr lang="en-US" sz="1000">
            <a:latin typeface="Consolas" panose="020B0609020204030204" pitchFamily="49" charset="0"/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44AE79E-F6A0-4994-AA40-011CDA793431}" autoFormatId="16" applyNumberFormats="0" applyBorderFormats="0" applyFontFormats="0" applyPatternFormats="0" applyAlignmentFormats="0" applyWidthHeightFormats="0">
  <queryTableRefresh nextId="40">
    <queryTableFields count="9">
      <queryTableField id="23" name="Test Type" tableColumnId="3"/>
      <queryTableField id="1" name="Start" tableColumnId="1"/>
      <queryTableField id="2" name="End" tableColumnId="2"/>
      <queryTableField id="17" name="Year" tableColumnId="17"/>
      <queryTableField id="18" name="Month" tableColumnId="18"/>
      <queryTableField id="19" name="Day" tableColumnId="19"/>
      <queryTableField id="14" name="Years" tableColumnId="14"/>
      <queryTableField id="15" name="Months" tableColumnId="15"/>
      <queryTableField id="16" name="Days" tableColumnId="16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EC8DAB-634F-4B0C-9586-3D6D6E800612}" name="_UC" displayName="_UC" ref="C28:H235" totalsRowShown="0">
  <autoFilter ref="C28:H235" xr:uid="{95DFE393-2F44-41C1-A91D-825CF53FFD86}">
    <filterColumn colId="1">
      <filters>
        <dateGroupItem year="2017" dateTimeGrouping="year"/>
      </filters>
    </filterColumn>
  </autoFilter>
  <tableColumns count="6">
    <tableColumn id="6" xr3:uid="{11A18439-9009-4586-A33D-B8BB8D0EC3E9}" name="Test Type" dataDxfId="7"/>
    <tableColumn id="1" xr3:uid="{2683A744-31AF-4F5B-AE4E-8AE79727C7E7}" name="Start" dataDxfId="6"/>
    <tableColumn id="2" xr3:uid="{F269D2DC-3439-49B0-8883-8351C13C7453}" name="End" dataDxfId="5"/>
    <tableColumn id="3" xr3:uid="{4EC7A91B-7D8B-49F1-819C-699C65068F05}" name="Year" dataDxfId="4">
      <calculatedColumnFormula>DATEDIF(_UC[[#This Row],[Start]],_UC[[#This Row],[End]],"y")</calculatedColumnFormula>
    </tableColumn>
    <tableColumn id="4" xr3:uid="{3DC251F0-A223-446E-A6A5-D1FA09027925}" name="Month" dataDxfId="3">
      <calculatedColumnFormula>DATEDIF(_UC[[#This Row],[Start]],_UC[[#This Row],[End]],"ym")</calculatedColumnFormula>
    </tableColumn>
    <tableColumn id="5" xr3:uid="{088F8DC0-F8FA-4509-B894-957B7D672476}" name="Day" dataDxfId="2">
      <calculatedColumnFormula>_UC[[#This Row],[End]]-EDATE(_UC[[#This Row],[Start]],_UC[[#This Row],[Year]]*12+_UC[[#This Row],[Month]])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A0EC06-F9CA-4D17-B9B0-0DEE1709420F}" name="_UC_2" displayName="_UC_2" ref="J28:R235" tableType="queryTable" totalsRowShown="0">
  <autoFilter ref="J28:R235" xr:uid="{26560D13-0443-4880-8E98-6102A0E4557E}"/>
  <tableColumns count="9">
    <tableColumn id="3" xr3:uid="{C538F14A-B7AA-4D1B-8650-014F62BE9278}" uniqueName="3" name="Test Type" queryTableFieldId="23"/>
    <tableColumn id="1" xr3:uid="{444C7609-8E78-46BC-BC51-FE954ABB6D96}" uniqueName="1" name="Start" queryTableFieldId="1" dataDxfId="1"/>
    <tableColumn id="2" xr3:uid="{75C6B1E4-90D6-4205-9FFC-DC7B32A1CB08}" uniqueName="2" name="End" queryTableFieldId="2" dataDxfId="0"/>
    <tableColumn id="17" xr3:uid="{77D560C6-FB67-484E-98F8-99CD1FE5A547}" uniqueName="17" name="Year" queryTableFieldId="17"/>
    <tableColumn id="18" xr3:uid="{6800DFEA-2991-4590-8F92-B03EBBF03D72}" uniqueName="18" name="Month" queryTableFieldId="18"/>
    <tableColumn id="19" xr3:uid="{11487F56-718B-48A3-AAB3-C48DDE9D0856}" uniqueName="19" name="Day" queryTableFieldId="19"/>
    <tableColumn id="14" xr3:uid="{FE664C2E-FACD-46EE-BBDD-13E2032D8CBC}" uniqueName="14" name="Years" queryTableFieldId="14"/>
    <tableColumn id="15" xr3:uid="{37C2A737-F7CB-4BA7-A355-D6715342D4BF}" uniqueName="15" name="Months" queryTableFieldId="15"/>
    <tableColumn id="16" xr3:uid="{8D627735-E0F2-4F76-95CE-E4A3A4C28812}" uniqueName="16" name="Days" queryTableFieldId="1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logs.msdn.microsoft.com/samlester/2017/04/06/calculating-the-difference-between-two-dates-in-years-months-and-days-in-power-bi-or-excel/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www.ashishmathur.com/category/date-and-time/" TargetMode="External"/><Relationship Id="rId1" Type="http://schemas.openxmlformats.org/officeDocument/2006/relationships/hyperlink" Target="https://www.timeanddate.com/date/durationresult.html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0662-BF36-4857-8C49-CF8F5F4EFABA}">
  <dimension ref="B1:R252"/>
  <sheetViews>
    <sheetView showGridLines="0" tabSelected="1" zoomScaleNormal="100" workbookViewId="0">
      <selection activeCell="K13" sqref="K13"/>
    </sheetView>
  </sheetViews>
  <sheetFormatPr defaultRowHeight="13.2" x14ac:dyDescent="0.25"/>
  <cols>
    <col min="2" max="2" width="10.88671875" customWidth="1"/>
    <col min="3" max="3" width="17.5546875" customWidth="1"/>
    <col min="4" max="5" width="10.109375" customWidth="1"/>
    <col min="6" max="6" width="9.33203125" customWidth="1"/>
    <col min="7" max="7" width="10.33203125" customWidth="1"/>
    <col min="8" max="8" width="23.6640625" customWidth="1"/>
    <col min="9" max="9" width="9.88671875" customWidth="1"/>
    <col min="10" max="10" width="14.21875" bestFit="1" customWidth="1"/>
    <col min="11" max="12" width="10.109375" bestFit="1" customWidth="1"/>
    <col min="13" max="13" width="7.21875" bestFit="1" customWidth="1"/>
    <col min="14" max="14" width="8.21875" bestFit="1" customWidth="1"/>
    <col min="15" max="15" width="6.21875" bestFit="1" customWidth="1"/>
    <col min="16" max="16" width="8.21875" bestFit="1" customWidth="1"/>
    <col min="17" max="17" width="9.21875" bestFit="1" customWidth="1"/>
    <col min="18" max="18" width="7.21875" bestFit="1" customWidth="1"/>
    <col min="19" max="19" width="9.21875" bestFit="1" customWidth="1"/>
    <col min="20" max="20" width="7.21875" bestFit="1" customWidth="1"/>
    <col min="21" max="22" width="7.33203125" bestFit="1" customWidth="1"/>
    <col min="23" max="24" width="5" customWidth="1"/>
    <col min="25" max="25" width="7" customWidth="1"/>
    <col min="26" max="26" width="9" customWidth="1"/>
    <col min="27" max="27" width="7.88671875" bestFit="1" customWidth="1"/>
  </cols>
  <sheetData>
    <row r="1" spans="2:10" ht="14.4" x14ac:dyDescent="0.3">
      <c r="B1" s="8" t="s">
        <v>2</v>
      </c>
      <c r="C1" s="9" t="s">
        <v>3</v>
      </c>
      <c r="D1" s="9"/>
      <c r="E1" s="9"/>
      <c r="F1" s="9"/>
    </row>
    <row r="2" spans="2:10" ht="15.6" x14ac:dyDescent="0.3">
      <c r="B2" s="8" t="s">
        <v>4</v>
      </c>
      <c r="C2" s="9" t="s">
        <v>21</v>
      </c>
      <c r="D2" s="9"/>
      <c r="E2" s="9"/>
      <c r="F2" s="9"/>
      <c r="H2" s="4" t="s">
        <v>27</v>
      </c>
    </row>
    <row r="3" spans="2:10" ht="14.4" x14ac:dyDescent="0.3">
      <c r="B3" s="8" t="s">
        <v>5</v>
      </c>
      <c r="C3" s="10">
        <v>43554</v>
      </c>
      <c r="D3" s="9"/>
      <c r="E3" s="9"/>
      <c r="F3" s="9"/>
      <c r="H3" s="12" t="s">
        <v>17</v>
      </c>
      <c r="I3" s="7" t="s">
        <v>20</v>
      </c>
      <c r="J3" s="11" t="s">
        <v>28</v>
      </c>
    </row>
    <row r="4" spans="2:10" x14ac:dyDescent="0.25">
      <c r="H4" s="12" t="s">
        <v>17</v>
      </c>
      <c r="I4" s="7" t="s">
        <v>20</v>
      </c>
      <c r="J4" s="11" t="s">
        <v>26</v>
      </c>
    </row>
    <row r="5" spans="2:10" ht="15.6" x14ac:dyDescent="0.3">
      <c r="B5" s="4" t="s">
        <v>25</v>
      </c>
      <c r="H5" s="12" t="s">
        <v>23</v>
      </c>
      <c r="I5" s="7" t="s">
        <v>20</v>
      </c>
      <c r="J5" s="11" t="s">
        <v>24</v>
      </c>
    </row>
    <row r="11" spans="2:10" ht="15.6" x14ac:dyDescent="0.3">
      <c r="B11" s="4" t="s">
        <v>30</v>
      </c>
    </row>
    <row r="12" spans="2:10" x14ac:dyDescent="0.25">
      <c r="B12" t="s">
        <v>18</v>
      </c>
      <c r="C12" s="1">
        <v>42947</v>
      </c>
    </row>
    <row r="13" spans="2:10" x14ac:dyDescent="0.25">
      <c r="B13" t="s">
        <v>19</v>
      </c>
      <c r="C13" s="1">
        <v>43525</v>
      </c>
    </row>
    <row r="14" spans="2:10" x14ac:dyDescent="0.25">
      <c r="B14" t="s">
        <v>6</v>
      </c>
      <c r="C14">
        <f>DATEDIF(C12,C13,"y")</f>
        <v>1</v>
      </c>
      <c r="D14" t="str">
        <f ca="1">_xlfn.FORMULATEXT(C14)</f>
        <v>=DATEDIF(C12,C13,"y")</v>
      </c>
    </row>
    <row r="15" spans="2:10" x14ac:dyDescent="0.25">
      <c r="B15" t="s">
        <v>7</v>
      </c>
      <c r="C15">
        <f>DATEDIF(C12,C13,"ym")</f>
        <v>7</v>
      </c>
      <c r="D15" t="str">
        <f t="shared" ref="D15:D16" ca="1" si="0">_xlfn.FORMULATEXT(C15)</f>
        <v>=DATEDIF(C12,C13,"ym")</v>
      </c>
    </row>
    <row r="16" spans="2:10" x14ac:dyDescent="0.25">
      <c r="B16" s="13" t="s">
        <v>8</v>
      </c>
      <c r="C16" s="13">
        <f>DATEDIF(C12,C13,"md")</f>
        <v>-2</v>
      </c>
      <c r="D16" s="13" t="str">
        <f t="shared" ca="1" si="0"/>
        <v>=DATEDIF(C12,C13,"md")</v>
      </c>
      <c r="E16" s="13"/>
      <c r="F16" s="13"/>
      <c r="H16" s="11" t="s">
        <v>31</v>
      </c>
    </row>
    <row r="18" spans="2:18" ht="15.6" x14ac:dyDescent="0.3">
      <c r="B18" s="4" t="s">
        <v>29</v>
      </c>
    </row>
    <row r="19" spans="2:18" x14ac:dyDescent="0.25">
      <c r="B19" t="s">
        <v>18</v>
      </c>
      <c r="C19" s="1">
        <v>42947</v>
      </c>
    </row>
    <row r="20" spans="2:18" x14ac:dyDescent="0.25">
      <c r="B20" t="s">
        <v>19</v>
      </c>
      <c r="C20" s="1">
        <v>43525</v>
      </c>
    </row>
    <row r="21" spans="2:18" x14ac:dyDescent="0.25">
      <c r="B21" t="s">
        <v>6</v>
      </c>
      <c r="C21">
        <f>DATEDIF(_Start,_End,"y")</f>
        <v>1</v>
      </c>
      <c r="D21" t="str">
        <f ca="1">_xlfn.FORMULATEXT(_Years)</f>
        <v>=DATEDIF(_Start,_End,"y")</v>
      </c>
    </row>
    <row r="22" spans="2:18" x14ac:dyDescent="0.25">
      <c r="B22" t="s">
        <v>7</v>
      </c>
      <c r="C22">
        <f>DATEDIF(_Start,_End,"ym")</f>
        <v>7</v>
      </c>
      <c r="D22" t="str">
        <f ca="1">_xlfn.FORMULATEXT(_Months)</f>
        <v>=DATEDIF(_Start,_End,"ym")</v>
      </c>
    </row>
    <row r="23" spans="2:18" x14ac:dyDescent="0.25">
      <c r="B23" t="s">
        <v>8</v>
      </c>
      <c r="C23">
        <f>_End-EDATE(_Start,(_Years*12)+_Months)</f>
        <v>1</v>
      </c>
      <c r="D23" t="str">
        <f ca="1">_xlfn.FORMULATEXT(C23)</f>
        <v>=_End-EDATE(_Start,(_Years*12)+_Months)</v>
      </c>
      <c r="H23" s="11" t="s">
        <v>32</v>
      </c>
    </row>
    <row r="25" spans="2:18" ht="15.6" x14ac:dyDescent="0.3">
      <c r="B25" s="4" t="s">
        <v>22</v>
      </c>
    </row>
    <row r="26" spans="2:18" ht="15.6" x14ac:dyDescent="0.3">
      <c r="C26" s="6" t="s">
        <v>15</v>
      </c>
      <c r="D26" s="5"/>
      <c r="E26" s="5"/>
      <c r="F26" s="5"/>
      <c r="G26" s="5"/>
      <c r="H26" s="5"/>
      <c r="J26" s="4" t="s">
        <v>16</v>
      </c>
    </row>
    <row r="28" spans="2:18" x14ac:dyDescent="0.25">
      <c r="C28" t="s">
        <v>12</v>
      </c>
      <c r="D28" t="s">
        <v>0</v>
      </c>
      <c r="E28" t="s">
        <v>1</v>
      </c>
      <c r="F28" t="s">
        <v>11</v>
      </c>
      <c r="G28" s="2" t="s">
        <v>9</v>
      </c>
      <c r="H28" t="s">
        <v>10</v>
      </c>
      <c r="J28" t="s">
        <v>12</v>
      </c>
      <c r="K28" t="s">
        <v>0</v>
      </c>
      <c r="L28" t="s">
        <v>1</v>
      </c>
      <c r="M28" t="s">
        <v>11</v>
      </c>
      <c r="N28" t="s">
        <v>9</v>
      </c>
      <c r="O28" t="s">
        <v>10</v>
      </c>
      <c r="P28" t="s">
        <v>6</v>
      </c>
      <c r="Q28" t="s">
        <v>7</v>
      </c>
      <c r="R28" t="s">
        <v>8</v>
      </c>
    </row>
    <row r="29" spans="2:18" x14ac:dyDescent="0.25">
      <c r="C29" s="2" t="s">
        <v>13</v>
      </c>
      <c r="D29" s="1">
        <v>43466</v>
      </c>
      <c r="E29" s="1">
        <v>43466</v>
      </c>
      <c r="F29" s="2">
        <f>DATEDIF(_UC[[#This Row],[Start]],_UC[[#This Row],[End]],"y")</f>
        <v>0</v>
      </c>
      <c r="G29" s="2">
        <f>DATEDIF(_UC[[#This Row],[Start]],_UC[[#This Row],[End]],"ym")</f>
        <v>0</v>
      </c>
      <c r="H29" s="2">
        <f>_UC[[#This Row],[End]]-EDATE(_UC[[#This Row],[Start]],_UC[[#This Row],[Year]]*12+_UC[[#This Row],[Month]])</f>
        <v>0</v>
      </c>
      <c r="J29" t="s">
        <v>13</v>
      </c>
      <c r="K29" s="3">
        <v>43466</v>
      </c>
      <c r="L29" s="3">
        <v>43466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</row>
    <row r="30" spans="2:18" x14ac:dyDescent="0.25">
      <c r="C30" s="2" t="s">
        <v>13</v>
      </c>
      <c r="D30" s="1">
        <v>43101</v>
      </c>
      <c r="E30" s="1">
        <v>43466</v>
      </c>
      <c r="F30" s="2">
        <f>DATEDIF(_UC[[#This Row],[Start]],_UC[[#This Row],[End]],"y")</f>
        <v>1</v>
      </c>
      <c r="G30" s="2">
        <f>DATEDIF(_UC[[#This Row],[Start]],_UC[[#This Row],[End]],"ym")</f>
        <v>0</v>
      </c>
      <c r="H30" s="2">
        <f>_UC[[#This Row],[End]]-EDATE(_UC[[#This Row],[Start]],_UC[[#This Row],[Year]]*12+_UC[[#This Row],[Month]])</f>
        <v>0</v>
      </c>
      <c r="J30" t="s">
        <v>13</v>
      </c>
      <c r="K30" s="3">
        <v>43101</v>
      </c>
      <c r="L30" s="3">
        <v>43466</v>
      </c>
      <c r="M30">
        <v>1</v>
      </c>
      <c r="N30">
        <v>0</v>
      </c>
      <c r="O30">
        <v>0</v>
      </c>
      <c r="P30">
        <v>1</v>
      </c>
      <c r="Q30">
        <v>0</v>
      </c>
      <c r="R30">
        <v>0</v>
      </c>
    </row>
    <row r="31" spans="2:18" x14ac:dyDescent="0.25">
      <c r="C31" s="2" t="s">
        <v>13</v>
      </c>
      <c r="D31" s="1">
        <v>43132</v>
      </c>
      <c r="E31" s="1">
        <v>43466</v>
      </c>
      <c r="F31" s="2">
        <f>DATEDIF(_UC[[#This Row],[Start]],_UC[[#This Row],[End]],"y")</f>
        <v>0</v>
      </c>
      <c r="G31" s="2">
        <f>DATEDIF(_UC[[#This Row],[Start]],_UC[[#This Row],[End]],"ym")</f>
        <v>11</v>
      </c>
      <c r="H31" s="2">
        <f>_UC[[#This Row],[End]]-EDATE(_UC[[#This Row],[Start]],_UC[[#This Row],[Year]]*12+_UC[[#This Row],[Month]])</f>
        <v>0</v>
      </c>
      <c r="J31" t="s">
        <v>13</v>
      </c>
      <c r="K31" s="3">
        <v>43132</v>
      </c>
      <c r="L31" s="3">
        <v>43466</v>
      </c>
      <c r="M31">
        <v>0</v>
      </c>
      <c r="N31">
        <v>11</v>
      </c>
      <c r="O31">
        <v>0</v>
      </c>
      <c r="P31">
        <v>0</v>
      </c>
      <c r="Q31">
        <v>11</v>
      </c>
      <c r="R31">
        <v>0</v>
      </c>
    </row>
    <row r="32" spans="2:18" x14ac:dyDescent="0.25">
      <c r="C32" s="2" t="s">
        <v>13</v>
      </c>
      <c r="D32" s="1">
        <v>43133</v>
      </c>
      <c r="E32" s="1">
        <v>43497</v>
      </c>
      <c r="F32" s="2">
        <f>DATEDIF(_UC[[#This Row],[Start]],_UC[[#This Row],[End]],"y")</f>
        <v>0</v>
      </c>
      <c r="G32" s="2">
        <f>DATEDIF(_UC[[#This Row],[Start]],_UC[[#This Row],[End]],"ym")</f>
        <v>11</v>
      </c>
      <c r="H32" s="2">
        <f>_UC[[#This Row],[End]]-EDATE(_UC[[#This Row],[Start]],_UC[[#This Row],[Year]]*12+_UC[[#This Row],[Month]])</f>
        <v>30</v>
      </c>
      <c r="J32" t="s">
        <v>13</v>
      </c>
      <c r="K32" s="3">
        <v>43133</v>
      </c>
      <c r="L32" s="3">
        <v>43497</v>
      </c>
      <c r="M32">
        <v>0</v>
      </c>
      <c r="N32">
        <v>11</v>
      </c>
      <c r="O32">
        <v>30</v>
      </c>
      <c r="P32">
        <v>0</v>
      </c>
      <c r="Q32">
        <v>11</v>
      </c>
      <c r="R32">
        <v>30</v>
      </c>
    </row>
    <row r="33" spans="3:18" x14ac:dyDescent="0.25">
      <c r="C33" s="2" t="s">
        <v>13</v>
      </c>
      <c r="D33" s="1">
        <v>43435</v>
      </c>
      <c r="E33" s="1">
        <v>43525</v>
      </c>
      <c r="F33" s="2">
        <f>DATEDIF(_UC[[#This Row],[Start]],_UC[[#This Row],[End]],"y")</f>
        <v>0</v>
      </c>
      <c r="G33" s="2">
        <f>DATEDIF(_UC[[#This Row],[Start]],_UC[[#This Row],[End]],"ym")</f>
        <v>3</v>
      </c>
      <c r="H33" s="2">
        <f>_UC[[#This Row],[End]]-EDATE(_UC[[#This Row],[Start]],_UC[[#This Row],[Year]]*12+_UC[[#This Row],[Month]])</f>
        <v>0</v>
      </c>
      <c r="J33" t="s">
        <v>13</v>
      </c>
      <c r="K33" s="3">
        <v>43435</v>
      </c>
      <c r="L33" s="3">
        <v>43525</v>
      </c>
      <c r="M33">
        <v>0</v>
      </c>
      <c r="N33">
        <v>3</v>
      </c>
      <c r="O33">
        <v>0</v>
      </c>
      <c r="P33">
        <v>0</v>
      </c>
      <c r="Q33">
        <v>3</v>
      </c>
      <c r="R33">
        <v>0</v>
      </c>
    </row>
    <row r="34" spans="3:18" x14ac:dyDescent="0.25">
      <c r="C34" s="2" t="s">
        <v>13</v>
      </c>
      <c r="D34" s="1">
        <v>43465</v>
      </c>
      <c r="E34" s="1">
        <v>43466</v>
      </c>
      <c r="F34" s="2">
        <f>DATEDIF(_UC[[#This Row],[Start]],_UC[[#This Row],[End]],"y")</f>
        <v>0</v>
      </c>
      <c r="G34" s="2">
        <f>DATEDIF(_UC[[#This Row],[Start]],_UC[[#This Row],[End]],"ym")</f>
        <v>0</v>
      </c>
      <c r="H34" s="2">
        <f>_UC[[#This Row],[End]]-EDATE(_UC[[#This Row],[Start]],_UC[[#This Row],[Year]]*12+_UC[[#This Row],[Month]])</f>
        <v>1</v>
      </c>
      <c r="J34" t="s">
        <v>13</v>
      </c>
      <c r="K34" s="3">
        <v>43465</v>
      </c>
      <c r="L34" s="3">
        <v>43466</v>
      </c>
      <c r="M34">
        <v>0</v>
      </c>
      <c r="N34">
        <v>0</v>
      </c>
      <c r="O34">
        <v>1</v>
      </c>
      <c r="P34">
        <v>0</v>
      </c>
      <c r="Q34">
        <v>0</v>
      </c>
      <c r="R34">
        <v>1</v>
      </c>
    </row>
    <row r="35" spans="3:18" x14ac:dyDescent="0.25">
      <c r="C35" s="2" t="s">
        <v>13</v>
      </c>
      <c r="D35" s="1">
        <v>43465</v>
      </c>
      <c r="E35" s="1">
        <v>43830</v>
      </c>
      <c r="F35" s="2">
        <f>DATEDIF(_UC[[#This Row],[Start]],_UC[[#This Row],[End]],"y")</f>
        <v>1</v>
      </c>
      <c r="G35" s="2">
        <f>DATEDIF(_UC[[#This Row],[Start]],_UC[[#This Row],[End]],"ym")</f>
        <v>0</v>
      </c>
      <c r="H35" s="2">
        <f>_UC[[#This Row],[End]]-EDATE(_UC[[#This Row],[Start]],_UC[[#This Row],[Year]]*12+_UC[[#This Row],[Month]])</f>
        <v>0</v>
      </c>
      <c r="J35" t="s">
        <v>13</v>
      </c>
      <c r="K35" s="3">
        <v>43465</v>
      </c>
      <c r="L35" s="3">
        <v>43830</v>
      </c>
      <c r="M35">
        <v>1</v>
      </c>
      <c r="N35">
        <v>0</v>
      </c>
      <c r="O35">
        <v>0</v>
      </c>
      <c r="P35">
        <v>1</v>
      </c>
      <c r="Q35">
        <v>0</v>
      </c>
      <c r="R35">
        <v>0</v>
      </c>
    </row>
    <row r="36" spans="3:18" x14ac:dyDescent="0.25">
      <c r="C36" s="2" t="s">
        <v>13</v>
      </c>
      <c r="D36" s="1">
        <v>43101</v>
      </c>
      <c r="E36" s="1">
        <v>43465</v>
      </c>
      <c r="F36" s="2">
        <f>DATEDIF(_UC[[#This Row],[Start]],_UC[[#This Row],[End]],"y")</f>
        <v>0</v>
      </c>
      <c r="G36" s="2">
        <f>DATEDIF(_UC[[#This Row],[Start]],_UC[[#This Row],[End]],"ym")</f>
        <v>11</v>
      </c>
      <c r="H36" s="2">
        <f>_UC[[#This Row],[End]]-EDATE(_UC[[#This Row],[Start]],_UC[[#This Row],[Year]]*12+_UC[[#This Row],[Month]])</f>
        <v>30</v>
      </c>
      <c r="J36" t="s">
        <v>13</v>
      </c>
      <c r="K36" s="3">
        <v>43101</v>
      </c>
      <c r="L36" s="3">
        <v>43465</v>
      </c>
      <c r="M36">
        <v>0</v>
      </c>
      <c r="N36">
        <v>11</v>
      </c>
      <c r="O36">
        <v>30</v>
      </c>
      <c r="P36">
        <v>0</v>
      </c>
      <c r="Q36">
        <v>11</v>
      </c>
      <c r="R36">
        <v>30</v>
      </c>
    </row>
    <row r="37" spans="3:18" x14ac:dyDescent="0.25">
      <c r="C37" s="2" t="s">
        <v>13</v>
      </c>
      <c r="D37" s="1">
        <v>39448</v>
      </c>
      <c r="E37" s="1">
        <v>43101</v>
      </c>
      <c r="F37" s="2">
        <f>DATEDIF(_UC[[#This Row],[Start]],_UC[[#This Row],[End]],"y")</f>
        <v>10</v>
      </c>
      <c r="G37" s="2">
        <f>DATEDIF(_UC[[#This Row],[Start]],_UC[[#This Row],[End]],"ym")</f>
        <v>0</v>
      </c>
      <c r="H37" s="2">
        <f>_UC[[#This Row],[End]]-EDATE(_UC[[#This Row],[Start]],_UC[[#This Row],[Year]]*12+_UC[[#This Row],[Month]])</f>
        <v>0</v>
      </c>
      <c r="J37" t="s">
        <v>13</v>
      </c>
      <c r="K37" s="3">
        <v>39448</v>
      </c>
      <c r="L37" s="3">
        <v>43101</v>
      </c>
      <c r="M37">
        <v>10</v>
      </c>
      <c r="N37">
        <v>0</v>
      </c>
      <c r="O37">
        <v>0</v>
      </c>
      <c r="P37">
        <v>10</v>
      </c>
      <c r="Q37">
        <v>0</v>
      </c>
      <c r="R37">
        <v>0</v>
      </c>
    </row>
    <row r="38" spans="3:18" x14ac:dyDescent="0.25">
      <c r="C38" s="2" t="s">
        <v>13</v>
      </c>
      <c r="D38" s="1">
        <v>43464</v>
      </c>
      <c r="E38" s="1">
        <v>43465</v>
      </c>
      <c r="F38" s="2">
        <f>DATEDIF(_UC[[#This Row],[Start]],_UC[[#This Row],[End]],"y")</f>
        <v>0</v>
      </c>
      <c r="G38" s="2">
        <f>DATEDIF(_UC[[#This Row],[Start]],_UC[[#This Row],[End]],"ym")</f>
        <v>0</v>
      </c>
      <c r="H38" s="2">
        <f>_UC[[#This Row],[End]]-EDATE(_UC[[#This Row],[Start]],_UC[[#This Row],[Year]]*12+_UC[[#This Row],[Month]])</f>
        <v>1</v>
      </c>
      <c r="J38" t="s">
        <v>13</v>
      </c>
      <c r="K38" s="3">
        <v>43464</v>
      </c>
      <c r="L38" s="3">
        <v>43465</v>
      </c>
      <c r="M38">
        <v>0</v>
      </c>
      <c r="N38">
        <v>0</v>
      </c>
      <c r="O38">
        <v>1</v>
      </c>
      <c r="P38">
        <v>0</v>
      </c>
      <c r="Q38">
        <v>0</v>
      </c>
      <c r="R38">
        <v>1</v>
      </c>
    </row>
    <row r="39" spans="3:18" x14ac:dyDescent="0.25">
      <c r="C39" s="2" t="s">
        <v>13</v>
      </c>
      <c r="D39" s="1">
        <v>39813</v>
      </c>
      <c r="E39" s="1">
        <v>43466</v>
      </c>
      <c r="F39" s="2">
        <f>DATEDIF(_UC[[#This Row],[Start]],_UC[[#This Row],[End]],"y")</f>
        <v>10</v>
      </c>
      <c r="G39" s="2">
        <f>DATEDIF(_UC[[#This Row],[Start]],_UC[[#This Row],[End]],"ym")</f>
        <v>0</v>
      </c>
      <c r="H39" s="2">
        <f>_UC[[#This Row],[End]]-EDATE(_UC[[#This Row],[Start]],_UC[[#This Row],[Year]]*12+_UC[[#This Row],[Month]])</f>
        <v>1</v>
      </c>
      <c r="J39" t="s">
        <v>13</v>
      </c>
      <c r="K39" s="3">
        <v>39813</v>
      </c>
      <c r="L39" s="3">
        <v>43466</v>
      </c>
      <c r="M39">
        <v>10</v>
      </c>
      <c r="N39">
        <v>0</v>
      </c>
      <c r="O39">
        <v>1</v>
      </c>
      <c r="P39">
        <v>10</v>
      </c>
      <c r="Q39">
        <v>0</v>
      </c>
      <c r="R39">
        <v>1</v>
      </c>
    </row>
    <row r="40" spans="3:18" x14ac:dyDescent="0.25">
      <c r="C40" s="2" t="s">
        <v>13</v>
      </c>
      <c r="D40" s="1">
        <v>3258</v>
      </c>
      <c r="E40" s="1">
        <v>39783</v>
      </c>
      <c r="F40" s="2">
        <f>DATEDIF(_UC[[#This Row],[Start]],_UC[[#This Row],[End]],"y")</f>
        <v>100</v>
      </c>
      <c r="G40" s="2">
        <f>DATEDIF(_UC[[#This Row],[Start]],_UC[[#This Row],[End]],"ym")</f>
        <v>0</v>
      </c>
      <c r="H40" s="2">
        <f>_UC[[#This Row],[End]]-EDATE(_UC[[#This Row],[Start]],_UC[[#This Row],[Year]]*12+_UC[[#This Row],[Month]])</f>
        <v>0</v>
      </c>
      <c r="J40" t="s">
        <v>13</v>
      </c>
      <c r="K40" s="3">
        <v>3258</v>
      </c>
      <c r="L40" s="3">
        <v>39783</v>
      </c>
      <c r="M40">
        <v>100</v>
      </c>
      <c r="N40">
        <v>0</v>
      </c>
      <c r="O40">
        <v>0</v>
      </c>
      <c r="P40">
        <v>100</v>
      </c>
      <c r="Q40">
        <v>0</v>
      </c>
      <c r="R40">
        <v>0</v>
      </c>
    </row>
    <row r="41" spans="3:18" x14ac:dyDescent="0.25">
      <c r="C41" s="2" t="s">
        <v>13</v>
      </c>
      <c r="D41" s="1">
        <v>3257</v>
      </c>
      <c r="E41" s="1">
        <v>39781</v>
      </c>
      <c r="F41" s="2">
        <f>DATEDIF(_UC[[#This Row],[Start]],_UC[[#This Row],[End]],"y")</f>
        <v>99</v>
      </c>
      <c r="G41" s="2">
        <f>DATEDIF(_UC[[#This Row],[Start]],_UC[[#This Row],[End]],"ym")</f>
        <v>11</v>
      </c>
      <c r="H41" s="2">
        <f>_UC[[#This Row],[End]]-EDATE(_UC[[#This Row],[Start]],_UC[[#This Row],[Year]]*12+_UC[[#This Row],[Month]])</f>
        <v>30</v>
      </c>
      <c r="J41" t="s">
        <v>13</v>
      </c>
      <c r="K41" s="3">
        <v>3257</v>
      </c>
      <c r="L41" s="3">
        <v>39781</v>
      </c>
      <c r="M41">
        <v>99</v>
      </c>
      <c r="N41">
        <v>11</v>
      </c>
      <c r="O41">
        <v>30</v>
      </c>
      <c r="P41">
        <v>99</v>
      </c>
      <c r="Q41">
        <v>11</v>
      </c>
      <c r="R41">
        <v>30</v>
      </c>
    </row>
    <row r="42" spans="3:18" x14ac:dyDescent="0.25">
      <c r="C42" s="2" t="s">
        <v>13</v>
      </c>
      <c r="D42" s="1">
        <v>16967</v>
      </c>
      <c r="E42" s="1">
        <v>43549</v>
      </c>
      <c r="F42" s="2">
        <f>DATEDIF(_UC[[#This Row],[Start]],_UC[[#This Row],[End]],"y")</f>
        <v>72</v>
      </c>
      <c r="G42" s="2">
        <f>DATEDIF(_UC[[#This Row],[Start]],_UC[[#This Row],[End]],"ym")</f>
        <v>9</v>
      </c>
      <c r="H42" s="2">
        <f>_UC[[#This Row],[End]]-EDATE(_UC[[#This Row],[Start]],_UC[[#This Row],[Year]]*12+_UC[[#This Row],[Month]])</f>
        <v>11</v>
      </c>
      <c r="J42" t="s">
        <v>13</v>
      </c>
      <c r="K42" s="3">
        <v>16967</v>
      </c>
      <c r="L42" s="3">
        <v>43549</v>
      </c>
      <c r="M42">
        <v>72</v>
      </c>
      <c r="N42">
        <v>9</v>
      </c>
      <c r="O42">
        <v>11</v>
      </c>
      <c r="P42">
        <v>72</v>
      </c>
      <c r="Q42">
        <v>9</v>
      </c>
      <c r="R42">
        <v>11</v>
      </c>
    </row>
    <row r="43" spans="3:18" x14ac:dyDescent="0.25">
      <c r="C43" s="2" t="s">
        <v>13</v>
      </c>
      <c r="D43" s="1">
        <v>3162</v>
      </c>
      <c r="E43" s="1">
        <v>26686</v>
      </c>
      <c r="F43" s="2">
        <f>DATEDIF(_UC[[#This Row],[Start]],_UC[[#This Row],[End]],"y")</f>
        <v>64</v>
      </c>
      <c r="G43" s="2">
        <f>DATEDIF(_UC[[#This Row],[Start]],_UC[[#This Row],[End]],"ym")</f>
        <v>4</v>
      </c>
      <c r="H43" s="2">
        <f>_UC[[#This Row],[End]]-EDATE(_UC[[#This Row],[Start]],_UC[[#This Row],[Year]]*12+_UC[[#This Row],[Month]])</f>
        <v>26</v>
      </c>
      <c r="J43" t="s">
        <v>13</v>
      </c>
      <c r="K43" s="3">
        <v>3162</v>
      </c>
      <c r="L43" s="3">
        <v>26686</v>
      </c>
      <c r="M43">
        <v>64</v>
      </c>
      <c r="N43">
        <v>4</v>
      </c>
      <c r="O43">
        <v>26</v>
      </c>
      <c r="P43">
        <v>64</v>
      </c>
      <c r="Q43">
        <v>4</v>
      </c>
      <c r="R43">
        <v>26</v>
      </c>
    </row>
    <row r="44" spans="3:18" x14ac:dyDescent="0.25">
      <c r="C44" s="2" t="s">
        <v>13</v>
      </c>
      <c r="D44" s="1">
        <v>43262</v>
      </c>
      <c r="E44" s="1">
        <v>43656</v>
      </c>
      <c r="F44" s="2">
        <f>DATEDIF(_UC[[#This Row],[Start]],_UC[[#This Row],[End]],"y")</f>
        <v>1</v>
      </c>
      <c r="G44" s="2">
        <f>DATEDIF(_UC[[#This Row],[Start]],_UC[[#This Row],[End]],"ym")</f>
        <v>0</v>
      </c>
      <c r="H44" s="2">
        <f>_UC[[#This Row],[End]]-EDATE(_UC[[#This Row],[Start]],_UC[[#This Row],[Year]]*12+_UC[[#This Row],[Month]])</f>
        <v>29</v>
      </c>
      <c r="J44" t="s">
        <v>13</v>
      </c>
      <c r="K44" s="3">
        <v>43262</v>
      </c>
      <c r="L44" s="3">
        <v>43656</v>
      </c>
      <c r="M44">
        <v>1</v>
      </c>
      <c r="N44">
        <v>0</v>
      </c>
      <c r="O44">
        <v>29</v>
      </c>
      <c r="P44">
        <v>1</v>
      </c>
      <c r="Q44">
        <v>0</v>
      </c>
      <c r="R44">
        <v>29</v>
      </c>
    </row>
    <row r="45" spans="3:18" x14ac:dyDescent="0.25">
      <c r="C45" s="2" t="s">
        <v>14</v>
      </c>
      <c r="D45" s="1">
        <v>43677</v>
      </c>
      <c r="E45" s="1">
        <v>43891</v>
      </c>
      <c r="F45" s="2">
        <f>DATEDIF(_UC[[#This Row],[Start]],_UC[[#This Row],[End]],"y")</f>
        <v>0</v>
      </c>
      <c r="G45" s="2">
        <f>DATEDIF(_UC[[#This Row],[Start]],_UC[[#This Row],[End]],"ym")</f>
        <v>7</v>
      </c>
      <c r="H45" s="2">
        <f>_UC[[#This Row],[End]]-EDATE(_UC[[#This Row],[Start]],_UC[[#This Row],[Year]]*12+_UC[[#This Row],[Month]])</f>
        <v>1</v>
      </c>
      <c r="J45" t="s">
        <v>14</v>
      </c>
      <c r="K45" s="3">
        <v>43677</v>
      </c>
      <c r="L45" s="3">
        <v>43891</v>
      </c>
      <c r="M45">
        <v>0</v>
      </c>
      <c r="N45">
        <v>7</v>
      </c>
      <c r="O45">
        <v>1</v>
      </c>
      <c r="P45">
        <v>0</v>
      </c>
      <c r="Q45">
        <v>7</v>
      </c>
      <c r="R45">
        <v>1</v>
      </c>
    </row>
    <row r="46" spans="3:18" x14ac:dyDescent="0.25">
      <c r="C46" s="2" t="s">
        <v>14</v>
      </c>
      <c r="D46" s="1">
        <v>32391</v>
      </c>
      <c r="E46" s="1">
        <v>40410</v>
      </c>
      <c r="F46" s="2">
        <f>DATEDIF(_UC[[#This Row],[Start]],_UC[[#This Row],[End]],"y")</f>
        <v>21</v>
      </c>
      <c r="G46" s="2">
        <f>DATEDIF(_UC[[#This Row],[Start]],_UC[[#This Row],[End]],"ym")</f>
        <v>11</v>
      </c>
      <c r="H46" s="2">
        <f>_UC[[#This Row],[End]]-EDATE(_UC[[#This Row],[Start]],_UC[[#This Row],[Year]]*12+_UC[[#This Row],[Month]])</f>
        <v>15</v>
      </c>
      <c r="J46" t="s">
        <v>14</v>
      </c>
      <c r="K46" s="3">
        <v>32391</v>
      </c>
      <c r="L46" s="3">
        <v>40410</v>
      </c>
      <c r="M46">
        <v>21</v>
      </c>
      <c r="N46">
        <v>11</v>
      </c>
      <c r="O46">
        <v>15</v>
      </c>
      <c r="P46">
        <v>21</v>
      </c>
      <c r="Q46">
        <v>11</v>
      </c>
      <c r="R46">
        <v>15</v>
      </c>
    </row>
    <row r="47" spans="3:18" x14ac:dyDescent="0.25">
      <c r="C47" s="2" t="s">
        <v>14</v>
      </c>
      <c r="D47" s="1">
        <v>23329</v>
      </c>
      <c r="E47" s="1">
        <v>24513</v>
      </c>
      <c r="F47" s="2">
        <f>DATEDIF(_UC[[#This Row],[Start]],_UC[[#This Row],[End]],"y")</f>
        <v>3</v>
      </c>
      <c r="G47" s="2">
        <f>DATEDIF(_UC[[#This Row],[Start]],_UC[[#This Row],[End]],"ym")</f>
        <v>2</v>
      </c>
      <c r="H47" s="2">
        <f>_UC[[#This Row],[End]]-EDATE(_UC[[#This Row],[Start]],_UC[[#This Row],[Year]]*12+_UC[[#This Row],[Month]])</f>
        <v>27</v>
      </c>
      <c r="J47" t="s">
        <v>14</v>
      </c>
      <c r="K47" s="3">
        <v>23329</v>
      </c>
      <c r="L47" s="3">
        <v>24513</v>
      </c>
      <c r="M47">
        <v>3</v>
      </c>
      <c r="N47">
        <v>2</v>
      </c>
      <c r="O47">
        <v>27</v>
      </c>
      <c r="P47">
        <v>3</v>
      </c>
      <c r="Q47">
        <v>2</v>
      </c>
      <c r="R47">
        <v>27</v>
      </c>
    </row>
    <row r="48" spans="3:18" x14ac:dyDescent="0.25">
      <c r="C48" s="2" t="s">
        <v>14</v>
      </c>
      <c r="D48" s="1">
        <v>22247</v>
      </c>
      <c r="E48" s="1">
        <v>37372</v>
      </c>
      <c r="F48" s="2">
        <f>DATEDIF(_UC[[#This Row],[Start]],_UC[[#This Row],[End]],"y")</f>
        <v>41</v>
      </c>
      <c r="G48" s="2">
        <f>DATEDIF(_UC[[#This Row],[Start]],_UC[[#This Row],[End]],"ym")</f>
        <v>4</v>
      </c>
      <c r="H48" s="2">
        <f>_UC[[#This Row],[End]]-EDATE(_UC[[#This Row],[Start]],_UC[[#This Row],[Year]]*12+_UC[[#This Row],[Month]])</f>
        <v>30</v>
      </c>
      <c r="J48" t="s">
        <v>14</v>
      </c>
      <c r="K48" s="3">
        <v>22247</v>
      </c>
      <c r="L48" s="3">
        <v>37372</v>
      </c>
      <c r="M48">
        <v>41</v>
      </c>
      <c r="N48">
        <v>4</v>
      </c>
      <c r="O48">
        <v>30</v>
      </c>
      <c r="P48">
        <v>41</v>
      </c>
      <c r="Q48">
        <v>4</v>
      </c>
      <c r="R48">
        <v>30</v>
      </c>
    </row>
    <row r="49" spans="3:18" x14ac:dyDescent="0.25">
      <c r="C49" s="2" t="s">
        <v>14</v>
      </c>
      <c r="D49" s="1">
        <v>37759</v>
      </c>
      <c r="E49" s="1">
        <v>43041</v>
      </c>
      <c r="F49" s="2">
        <f>DATEDIF(_UC[[#This Row],[Start]],_UC[[#This Row],[End]],"y")</f>
        <v>14</v>
      </c>
      <c r="G49" s="2">
        <f>DATEDIF(_UC[[#This Row],[Start]],_UC[[#This Row],[End]],"ym")</f>
        <v>5</v>
      </c>
      <c r="H49" s="2">
        <f>_UC[[#This Row],[End]]-EDATE(_UC[[#This Row],[Start]],_UC[[#This Row],[Year]]*12+_UC[[#This Row],[Month]])</f>
        <v>15</v>
      </c>
      <c r="J49" t="s">
        <v>14</v>
      </c>
      <c r="K49" s="3">
        <v>37759</v>
      </c>
      <c r="L49" s="3">
        <v>43041</v>
      </c>
      <c r="M49">
        <v>14</v>
      </c>
      <c r="N49">
        <v>5</v>
      </c>
      <c r="O49">
        <v>15</v>
      </c>
      <c r="P49">
        <v>14</v>
      </c>
      <c r="Q49">
        <v>5</v>
      </c>
      <c r="R49">
        <v>15</v>
      </c>
    </row>
    <row r="50" spans="3:18" x14ac:dyDescent="0.25">
      <c r="C50" s="2" t="s">
        <v>14</v>
      </c>
      <c r="D50" s="1">
        <v>12467</v>
      </c>
      <c r="E50" s="1">
        <v>24738</v>
      </c>
      <c r="F50" s="2">
        <f>DATEDIF(_UC[[#This Row],[Start]],_UC[[#This Row],[End]],"y")</f>
        <v>33</v>
      </c>
      <c r="G50" s="2">
        <f>DATEDIF(_UC[[#This Row],[Start]],_UC[[#This Row],[End]],"ym")</f>
        <v>7</v>
      </c>
      <c r="H50" s="2">
        <f>_UC[[#This Row],[End]]-EDATE(_UC[[#This Row],[Start]],_UC[[#This Row],[Year]]*12+_UC[[#This Row],[Month]])</f>
        <v>6</v>
      </c>
      <c r="J50" t="s">
        <v>14</v>
      </c>
      <c r="K50" s="3">
        <v>12467</v>
      </c>
      <c r="L50" s="3">
        <v>24738</v>
      </c>
      <c r="M50">
        <v>33</v>
      </c>
      <c r="N50">
        <v>7</v>
      </c>
      <c r="O50">
        <v>6</v>
      </c>
      <c r="P50">
        <v>33</v>
      </c>
      <c r="Q50">
        <v>7</v>
      </c>
      <c r="R50">
        <v>6</v>
      </c>
    </row>
    <row r="51" spans="3:18" x14ac:dyDescent="0.25">
      <c r="C51" s="2" t="s">
        <v>14</v>
      </c>
      <c r="D51" s="1">
        <v>857</v>
      </c>
      <c r="E51" s="1">
        <v>2196</v>
      </c>
      <c r="F51" s="2">
        <f>DATEDIF(_UC[[#This Row],[Start]],_UC[[#This Row],[End]],"y")</f>
        <v>3</v>
      </c>
      <c r="G51" s="2">
        <f>DATEDIF(_UC[[#This Row],[Start]],_UC[[#This Row],[End]],"ym")</f>
        <v>7</v>
      </c>
      <c r="H51" s="2">
        <f>_UC[[#This Row],[End]]-EDATE(_UC[[#This Row],[Start]],_UC[[#This Row],[Year]]*12+_UC[[#This Row],[Month]])</f>
        <v>29</v>
      </c>
      <c r="J51" t="s">
        <v>14</v>
      </c>
      <c r="K51" s="3">
        <v>857</v>
      </c>
      <c r="L51" s="3">
        <v>2196</v>
      </c>
      <c r="M51">
        <v>3</v>
      </c>
      <c r="N51">
        <v>7</v>
      </c>
      <c r="O51">
        <v>29</v>
      </c>
      <c r="P51">
        <v>3</v>
      </c>
      <c r="Q51">
        <v>7</v>
      </c>
      <c r="R51">
        <v>29</v>
      </c>
    </row>
    <row r="52" spans="3:18" x14ac:dyDescent="0.25">
      <c r="C52" s="2" t="s">
        <v>14</v>
      </c>
      <c r="D52" s="1">
        <v>24359</v>
      </c>
      <c r="E52" s="1">
        <v>33431</v>
      </c>
      <c r="F52" s="2">
        <f>DATEDIF(_UC[[#This Row],[Start]],_UC[[#This Row],[End]],"y")</f>
        <v>24</v>
      </c>
      <c r="G52" s="2">
        <f>DATEDIF(_UC[[#This Row],[Start]],_UC[[#This Row],[End]],"ym")</f>
        <v>10</v>
      </c>
      <c r="H52" s="2">
        <f>_UC[[#This Row],[End]]-EDATE(_UC[[#This Row],[Start]],_UC[[#This Row],[Year]]*12+_UC[[#This Row],[Month]])</f>
        <v>3</v>
      </c>
      <c r="J52" t="s">
        <v>14</v>
      </c>
      <c r="K52" s="3">
        <v>24359</v>
      </c>
      <c r="L52" s="3">
        <v>33431</v>
      </c>
      <c r="M52">
        <v>24</v>
      </c>
      <c r="N52">
        <v>10</v>
      </c>
      <c r="O52">
        <v>3</v>
      </c>
      <c r="P52">
        <v>24</v>
      </c>
      <c r="Q52">
        <v>10</v>
      </c>
      <c r="R52">
        <v>3</v>
      </c>
    </row>
    <row r="53" spans="3:18" x14ac:dyDescent="0.25">
      <c r="C53" s="2" t="s">
        <v>14</v>
      </c>
      <c r="D53" s="1">
        <v>26797</v>
      </c>
      <c r="E53" s="1">
        <v>42702</v>
      </c>
      <c r="F53" s="2">
        <f>DATEDIF(_UC[[#This Row],[Start]],_UC[[#This Row],[End]],"y")</f>
        <v>43</v>
      </c>
      <c r="G53" s="2">
        <f>DATEDIF(_UC[[#This Row],[Start]],_UC[[#This Row],[End]],"ym")</f>
        <v>6</v>
      </c>
      <c r="H53" s="2">
        <f>_UC[[#This Row],[End]]-EDATE(_UC[[#This Row],[Start]],_UC[[#This Row],[Year]]*12+_UC[[#This Row],[Month]])</f>
        <v>15</v>
      </c>
      <c r="J53" t="s">
        <v>14</v>
      </c>
      <c r="K53" s="3">
        <v>26797</v>
      </c>
      <c r="L53" s="3">
        <v>42702</v>
      </c>
      <c r="M53">
        <v>43</v>
      </c>
      <c r="N53">
        <v>6</v>
      </c>
      <c r="O53">
        <v>15</v>
      </c>
      <c r="P53">
        <v>43</v>
      </c>
      <c r="Q53">
        <v>6</v>
      </c>
      <c r="R53">
        <v>15</v>
      </c>
    </row>
    <row r="54" spans="3:18" x14ac:dyDescent="0.25">
      <c r="C54" s="2" t="s">
        <v>14</v>
      </c>
      <c r="D54" s="1">
        <v>29607</v>
      </c>
      <c r="E54" s="1">
        <v>34205</v>
      </c>
      <c r="F54" s="2">
        <f>DATEDIF(_UC[[#This Row],[Start]],_UC[[#This Row],[End]],"y")</f>
        <v>12</v>
      </c>
      <c r="G54" s="2">
        <f>DATEDIF(_UC[[#This Row],[Start]],_UC[[#This Row],[End]],"ym")</f>
        <v>7</v>
      </c>
      <c r="H54" s="2">
        <f>_UC[[#This Row],[End]]-EDATE(_UC[[#This Row],[Start]],_UC[[#This Row],[Year]]*12+_UC[[#This Row],[Month]])</f>
        <v>3</v>
      </c>
      <c r="J54" t="s">
        <v>14</v>
      </c>
      <c r="K54" s="3">
        <v>29607</v>
      </c>
      <c r="L54" s="3">
        <v>34205</v>
      </c>
      <c r="M54">
        <v>12</v>
      </c>
      <c r="N54">
        <v>7</v>
      </c>
      <c r="O54">
        <v>3</v>
      </c>
      <c r="P54">
        <v>12</v>
      </c>
      <c r="Q54">
        <v>7</v>
      </c>
      <c r="R54">
        <v>3</v>
      </c>
    </row>
    <row r="55" spans="3:18" x14ac:dyDescent="0.25">
      <c r="C55" s="2" t="s">
        <v>14</v>
      </c>
      <c r="D55" s="1">
        <v>14722</v>
      </c>
      <c r="E55" s="1">
        <v>25427</v>
      </c>
      <c r="F55" s="2">
        <f>DATEDIF(_UC[[#This Row],[Start]],_UC[[#This Row],[End]],"y")</f>
        <v>29</v>
      </c>
      <c r="G55" s="2">
        <f>DATEDIF(_UC[[#This Row],[Start]],_UC[[#This Row],[End]],"ym")</f>
        <v>3</v>
      </c>
      <c r="H55" s="2">
        <f>_UC[[#This Row],[End]]-EDATE(_UC[[#This Row],[Start]],_UC[[#This Row],[Year]]*12+_UC[[#This Row],[Month]])</f>
        <v>22</v>
      </c>
      <c r="J55" t="s">
        <v>14</v>
      </c>
      <c r="K55" s="3">
        <v>14722</v>
      </c>
      <c r="L55" s="3">
        <v>25427</v>
      </c>
      <c r="M55">
        <v>29</v>
      </c>
      <c r="N55">
        <v>3</v>
      </c>
      <c r="O55">
        <v>22</v>
      </c>
      <c r="P55">
        <v>29</v>
      </c>
      <c r="Q55">
        <v>3</v>
      </c>
      <c r="R55">
        <v>22</v>
      </c>
    </row>
    <row r="56" spans="3:18" x14ac:dyDescent="0.25">
      <c r="C56" s="2" t="s">
        <v>14</v>
      </c>
      <c r="D56" s="1">
        <v>1628</v>
      </c>
      <c r="E56" s="1">
        <v>39429</v>
      </c>
      <c r="F56" s="2">
        <f>DATEDIF(_UC[[#This Row],[Start]],_UC[[#This Row],[End]],"y")</f>
        <v>103</v>
      </c>
      <c r="G56" s="2">
        <f>DATEDIF(_UC[[#This Row],[Start]],_UC[[#This Row],[End]],"ym")</f>
        <v>5</v>
      </c>
      <c r="H56" s="2">
        <f>_UC[[#This Row],[End]]-EDATE(_UC[[#This Row],[Start]],_UC[[#This Row],[Year]]*12+_UC[[#This Row],[Month]])</f>
        <v>28</v>
      </c>
      <c r="J56" t="s">
        <v>14</v>
      </c>
      <c r="K56" s="3">
        <v>1628</v>
      </c>
      <c r="L56" s="3">
        <v>39429</v>
      </c>
      <c r="M56">
        <v>103</v>
      </c>
      <c r="N56">
        <v>5</v>
      </c>
      <c r="O56">
        <v>28</v>
      </c>
      <c r="P56">
        <v>103</v>
      </c>
      <c r="Q56">
        <v>5</v>
      </c>
      <c r="R56">
        <v>28</v>
      </c>
    </row>
    <row r="57" spans="3:18" x14ac:dyDescent="0.25">
      <c r="C57" s="2" t="s">
        <v>14</v>
      </c>
      <c r="D57" s="1">
        <v>8602</v>
      </c>
      <c r="E57" s="1">
        <v>9537</v>
      </c>
      <c r="F57" s="2">
        <f>DATEDIF(_UC[[#This Row],[Start]],_UC[[#This Row],[End]],"y")</f>
        <v>2</v>
      </c>
      <c r="G57" s="2">
        <f>DATEDIF(_UC[[#This Row],[Start]],_UC[[#This Row],[End]],"ym")</f>
        <v>6</v>
      </c>
      <c r="H57" s="2">
        <f>_UC[[#This Row],[End]]-EDATE(_UC[[#This Row],[Start]],_UC[[#This Row],[Year]]*12+_UC[[#This Row],[Month]])</f>
        <v>20</v>
      </c>
      <c r="J57" t="s">
        <v>14</v>
      </c>
      <c r="K57" s="3">
        <v>8602</v>
      </c>
      <c r="L57" s="3">
        <v>9537</v>
      </c>
      <c r="M57">
        <v>2</v>
      </c>
      <c r="N57">
        <v>6</v>
      </c>
      <c r="O57">
        <v>20</v>
      </c>
      <c r="P57">
        <v>2</v>
      </c>
      <c r="Q57">
        <v>6</v>
      </c>
      <c r="R57">
        <v>20</v>
      </c>
    </row>
    <row r="58" spans="3:18" x14ac:dyDescent="0.25">
      <c r="C58" s="2" t="s">
        <v>14</v>
      </c>
      <c r="D58" s="1">
        <v>8438</v>
      </c>
      <c r="E58" s="1">
        <v>17722</v>
      </c>
      <c r="F58" s="2">
        <f>DATEDIF(_UC[[#This Row],[Start]],_UC[[#This Row],[End]],"y")</f>
        <v>25</v>
      </c>
      <c r="G58" s="2">
        <f>DATEDIF(_UC[[#This Row],[Start]],_UC[[#This Row],[End]],"ym")</f>
        <v>5</v>
      </c>
      <c r="H58" s="2">
        <f>_UC[[#This Row],[End]]-EDATE(_UC[[#This Row],[Start]],_UC[[#This Row],[Year]]*12+_UC[[#This Row],[Month]])</f>
        <v>2</v>
      </c>
      <c r="J58" t="s">
        <v>14</v>
      </c>
      <c r="K58" s="3">
        <v>8438</v>
      </c>
      <c r="L58" s="3">
        <v>17722</v>
      </c>
      <c r="M58">
        <v>25</v>
      </c>
      <c r="N58">
        <v>5</v>
      </c>
      <c r="O58">
        <v>2</v>
      </c>
      <c r="P58">
        <v>25</v>
      </c>
      <c r="Q58">
        <v>5</v>
      </c>
      <c r="R58">
        <v>2</v>
      </c>
    </row>
    <row r="59" spans="3:18" x14ac:dyDescent="0.25">
      <c r="C59" s="2" t="s">
        <v>14</v>
      </c>
      <c r="D59" s="1">
        <v>10447</v>
      </c>
      <c r="E59" s="1">
        <v>25610</v>
      </c>
      <c r="F59" s="2">
        <f>DATEDIF(_UC[[#This Row],[Start]],_UC[[#This Row],[End]],"y")</f>
        <v>41</v>
      </c>
      <c r="G59" s="2">
        <f>DATEDIF(_UC[[#This Row],[Start]],_UC[[#This Row],[End]],"ym")</f>
        <v>6</v>
      </c>
      <c r="H59" s="2">
        <f>_UC[[#This Row],[End]]-EDATE(_UC[[#This Row],[Start]],_UC[[#This Row],[Year]]*12+_UC[[#This Row],[Month]])</f>
        <v>4</v>
      </c>
      <c r="J59" t="s">
        <v>14</v>
      </c>
      <c r="K59" s="3">
        <v>10447</v>
      </c>
      <c r="L59" s="3">
        <v>25610</v>
      </c>
      <c r="M59">
        <v>41</v>
      </c>
      <c r="N59">
        <v>6</v>
      </c>
      <c r="O59">
        <v>4</v>
      </c>
      <c r="P59">
        <v>41</v>
      </c>
      <c r="Q59">
        <v>6</v>
      </c>
      <c r="R59">
        <v>4</v>
      </c>
    </row>
    <row r="60" spans="3:18" x14ac:dyDescent="0.25">
      <c r="C60" s="2" t="s">
        <v>14</v>
      </c>
      <c r="D60" s="1">
        <v>29904</v>
      </c>
      <c r="E60" s="1">
        <v>36370</v>
      </c>
      <c r="F60" s="2">
        <f>DATEDIF(_UC[[#This Row],[Start]],_UC[[#This Row],[End]],"y")</f>
        <v>17</v>
      </c>
      <c r="G60" s="2">
        <f>DATEDIF(_UC[[#This Row],[Start]],_UC[[#This Row],[End]],"ym")</f>
        <v>8</v>
      </c>
      <c r="H60" s="2">
        <f>_UC[[#This Row],[End]]-EDATE(_UC[[#This Row],[Start]],_UC[[#This Row],[Year]]*12+_UC[[#This Row],[Month]])</f>
        <v>15</v>
      </c>
      <c r="J60" t="s">
        <v>14</v>
      </c>
      <c r="K60" s="3">
        <v>29904</v>
      </c>
      <c r="L60" s="3">
        <v>36370</v>
      </c>
      <c r="M60">
        <v>17</v>
      </c>
      <c r="N60">
        <v>8</v>
      </c>
      <c r="O60">
        <v>15</v>
      </c>
      <c r="P60">
        <v>17</v>
      </c>
      <c r="Q60">
        <v>8</v>
      </c>
      <c r="R60">
        <v>15</v>
      </c>
    </row>
    <row r="61" spans="3:18" x14ac:dyDescent="0.25">
      <c r="C61" s="2" t="s">
        <v>14</v>
      </c>
      <c r="D61" s="1">
        <v>21002</v>
      </c>
      <c r="E61" s="1">
        <v>25970</v>
      </c>
      <c r="F61" s="2">
        <f>DATEDIF(_UC[[#This Row],[Start]],_UC[[#This Row],[End]],"y")</f>
        <v>13</v>
      </c>
      <c r="G61" s="2">
        <f>DATEDIF(_UC[[#This Row],[Start]],_UC[[#This Row],[End]],"ym")</f>
        <v>7</v>
      </c>
      <c r="H61" s="2">
        <f>_UC[[#This Row],[End]]-EDATE(_UC[[#This Row],[Start]],_UC[[#This Row],[Year]]*12+_UC[[#This Row],[Month]])</f>
        <v>5</v>
      </c>
      <c r="J61" t="s">
        <v>14</v>
      </c>
      <c r="K61" s="3">
        <v>21002</v>
      </c>
      <c r="L61" s="3">
        <v>25970</v>
      </c>
      <c r="M61">
        <v>13</v>
      </c>
      <c r="N61">
        <v>7</v>
      </c>
      <c r="O61">
        <v>5</v>
      </c>
      <c r="P61">
        <v>13</v>
      </c>
      <c r="Q61">
        <v>7</v>
      </c>
      <c r="R61">
        <v>5</v>
      </c>
    </row>
    <row r="62" spans="3:18" x14ac:dyDescent="0.25">
      <c r="C62" s="2" t="s">
        <v>14</v>
      </c>
      <c r="D62" s="1">
        <v>1627</v>
      </c>
      <c r="E62" s="1">
        <v>39633</v>
      </c>
      <c r="F62" s="2">
        <f>DATEDIF(_UC[[#This Row],[Start]],_UC[[#This Row],[End]],"y")</f>
        <v>104</v>
      </c>
      <c r="G62" s="2">
        <f>DATEDIF(_UC[[#This Row],[Start]],_UC[[#This Row],[End]],"ym")</f>
        <v>0</v>
      </c>
      <c r="H62" s="2">
        <f>_UC[[#This Row],[End]]-EDATE(_UC[[#This Row],[Start]],_UC[[#This Row],[Year]]*12+_UC[[#This Row],[Month]])</f>
        <v>20</v>
      </c>
      <c r="J62" t="s">
        <v>14</v>
      </c>
      <c r="K62" s="3">
        <v>1627</v>
      </c>
      <c r="L62" s="3">
        <v>39633</v>
      </c>
      <c r="M62">
        <v>104</v>
      </c>
      <c r="N62">
        <v>0</v>
      </c>
      <c r="O62">
        <v>20</v>
      </c>
      <c r="P62">
        <v>104</v>
      </c>
      <c r="Q62">
        <v>0</v>
      </c>
      <c r="R62">
        <v>20</v>
      </c>
    </row>
    <row r="63" spans="3:18" x14ac:dyDescent="0.25">
      <c r="C63" s="2" t="s">
        <v>14</v>
      </c>
      <c r="D63" s="1">
        <v>3370</v>
      </c>
      <c r="E63" s="1">
        <v>4666</v>
      </c>
      <c r="F63" s="2">
        <f>DATEDIF(_UC[[#This Row],[Start]],_UC[[#This Row],[End]],"y")</f>
        <v>3</v>
      </c>
      <c r="G63" s="2">
        <f>DATEDIF(_UC[[#This Row],[Start]],_UC[[#This Row],[End]],"ym")</f>
        <v>6</v>
      </c>
      <c r="H63" s="2">
        <f>_UC[[#This Row],[End]]-EDATE(_UC[[#This Row],[Start]],_UC[[#This Row],[Year]]*12+_UC[[#This Row],[Month]])</f>
        <v>16</v>
      </c>
      <c r="J63" t="s">
        <v>14</v>
      </c>
      <c r="K63" s="3">
        <v>3370</v>
      </c>
      <c r="L63" s="3">
        <v>4666</v>
      </c>
      <c r="M63">
        <v>3</v>
      </c>
      <c r="N63">
        <v>6</v>
      </c>
      <c r="O63">
        <v>16</v>
      </c>
      <c r="P63">
        <v>3</v>
      </c>
      <c r="Q63">
        <v>6</v>
      </c>
      <c r="R63">
        <v>16</v>
      </c>
    </row>
    <row r="64" spans="3:18" x14ac:dyDescent="0.25">
      <c r="C64" s="2" t="s">
        <v>14</v>
      </c>
      <c r="D64" s="1">
        <v>6084</v>
      </c>
      <c r="E64" s="1">
        <v>8008</v>
      </c>
      <c r="F64" s="2">
        <f>DATEDIF(_UC[[#This Row],[Start]],_UC[[#This Row],[End]],"y")</f>
        <v>5</v>
      </c>
      <c r="G64" s="2">
        <f>DATEDIF(_UC[[#This Row],[Start]],_UC[[#This Row],[End]],"ym")</f>
        <v>3</v>
      </c>
      <c r="H64" s="2">
        <f>_UC[[#This Row],[End]]-EDATE(_UC[[#This Row],[Start]],_UC[[#This Row],[Year]]*12+_UC[[#This Row],[Month]])</f>
        <v>6</v>
      </c>
      <c r="J64" t="s">
        <v>14</v>
      </c>
      <c r="K64" s="3">
        <v>6084</v>
      </c>
      <c r="L64" s="3">
        <v>8008</v>
      </c>
      <c r="M64">
        <v>5</v>
      </c>
      <c r="N64">
        <v>3</v>
      </c>
      <c r="O64">
        <v>6</v>
      </c>
      <c r="P64">
        <v>5</v>
      </c>
      <c r="Q64">
        <v>3</v>
      </c>
      <c r="R64">
        <v>6</v>
      </c>
    </row>
    <row r="65" spans="3:18" x14ac:dyDescent="0.25">
      <c r="C65" s="2" t="s">
        <v>14</v>
      </c>
      <c r="D65" s="1">
        <v>6744</v>
      </c>
      <c r="E65" s="1">
        <v>7453</v>
      </c>
      <c r="F65" s="2">
        <f>DATEDIF(_UC[[#This Row],[Start]],_UC[[#This Row],[End]],"y")</f>
        <v>1</v>
      </c>
      <c r="G65" s="2">
        <f>DATEDIF(_UC[[#This Row],[Start]],_UC[[#This Row],[End]],"ym")</f>
        <v>11</v>
      </c>
      <c r="H65" s="2">
        <f>_UC[[#This Row],[End]]-EDATE(_UC[[#This Row],[Start]],_UC[[#This Row],[Year]]*12+_UC[[#This Row],[Month]])</f>
        <v>9</v>
      </c>
      <c r="J65" t="s">
        <v>14</v>
      </c>
      <c r="K65" s="3">
        <v>6744</v>
      </c>
      <c r="L65" s="3">
        <v>7453</v>
      </c>
      <c r="M65">
        <v>1</v>
      </c>
      <c r="N65">
        <v>11</v>
      </c>
      <c r="O65">
        <v>9</v>
      </c>
      <c r="P65">
        <v>1</v>
      </c>
      <c r="Q65">
        <v>11</v>
      </c>
      <c r="R65">
        <v>9</v>
      </c>
    </row>
    <row r="66" spans="3:18" x14ac:dyDescent="0.25">
      <c r="C66" s="2" t="s">
        <v>14</v>
      </c>
      <c r="D66" s="1">
        <v>34366</v>
      </c>
      <c r="E66" s="1">
        <v>42587</v>
      </c>
      <c r="F66" s="2">
        <f>DATEDIF(_UC[[#This Row],[Start]],_UC[[#This Row],[End]],"y")</f>
        <v>22</v>
      </c>
      <c r="G66" s="2">
        <f>DATEDIF(_UC[[#This Row],[Start]],_UC[[#This Row],[End]],"ym")</f>
        <v>6</v>
      </c>
      <c r="H66" s="2">
        <f>_UC[[#This Row],[End]]-EDATE(_UC[[#This Row],[Start]],_UC[[#This Row],[Year]]*12+_UC[[#This Row],[Month]])</f>
        <v>4</v>
      </c>
      <c r="J66" t="s">
        <v>14</v>
      </c>
      <c r="K66" s="3">
        <v>34366</v>
      </c>
      <c r="L66" s="3">
        <v>42587</v>
      </c>
      <c r="M66">
        <v>22</v>
      </c>
      <c r="N66">
        <v>6</v>
      </c>
      <c r="O66">
        <v>4</v>
      </c>
      <c r="P66">
        <v>22</v>
      </c>
      <c r="Q66">
        <v>6</v>
      </c>
      <c r="R66">
        <v>4</v>
      </c>
    </row>
    <row r="67" spans="3:18" x14ac:dyDescent="0.25">
      <c r="C67" s="2" t="s">
        <v>14</v>
      </c>
      <c r="D67" s="1">
        <v>40255</v>
      </c>
      <c r="E67" s="1">
        <v>43166</v>
      </c>
      <c r="F67" s="2">
        <f>DATEDIF(_UC[[#This Row],[Start]],_UC[[#This Row],[End]],"y")</f>
        <v>7</v>
      </c>
      <c r="G67" s="2">
        <f>DATEDIF(_UC[[#This Row],[Start]],_UC[[#This Row],[End]],"ym")</f>
        <v>11</v>
      </c>
      <c r="H67" s="2">
        <f>_UC[[#This Row],[End]]-EDATE(_UC[[#This Row],[Start]],_UC[[#This Row],[Year]]*12+_UC[[#This Row],[Month]])</f>
        <v>17</v>
      </c>
      <c r="J67" t="s">
        <v>14</v>
      </c>
      <c r="K67" s="3">
        <v>40255</v>
      </c>
      <c r="L67" s="3">
        <v>43166</v>
      </c>
      <c r="M67">
        <v>7</v>
      </c>
      <c r="N67">
        <v>11</v>
      </c>
      <c r="O67">
        <v>17</v>
      </c>
      <c r="P67">
        <v>7</v>
      </c>
      <c r="Q67">
        <v>11</v>
      </c>
      <c r="R67">
        <v>17</v>
      </c>
    </row>
    <row r="68" spans="3:18" x14ac:dyDescent="0.25">
      <c r="C68" s="2" t="s">
        <v>14</v>
      </c>
      <c r="D68" s="1">
        <v>24814</v>
      </c>
      <c r="E68" s="1">
        <v>33595</v>
      </c>
      <c r="F68" s="2">
        <f>DATEDIF(_UC[[#This Row],[Start]],_UC[[#This Row],[End]],"y")</f>
        <v>24</v>
      </c>
      <c r="G68" s="2">
        <f>DATEDIF(_UC[[#This Row],[Start]],_UC[[#This Row],[End]],"ym")</f>
        <v>0</v>
      </c>
      <c r="H68" s="2">
        <f>_UC[[#This Row],[End]]-EDATE(_UC[[#This Row],[Start]],_UC[[#This Row],[Year]]*12+_UC[[#This Row],[Month]])</f>
        <v>15</v>
      </c>
      <c r="J68" t="s">
        <v>14</v>
      </c>
      <c r="K68" s="3">
        <v>24814</v>
      </c>
      <c r="L68" s="3">
        <v>33595</v>
      </c>
      <c r="M68">
        <v>24</v>
      </c>
      <c r="N68">
        <v>0</v>
      </c>
      <c r="O68">
        <v>15</v>
      </c>
      <c r="P68">
        <v>24</v>
      </c>
      <c r="Q68">
        <v>0</v>
      </c>
      <c r="R68">
        <v>15</v>
      </c>
    </row>
    <row r="69" spans="3:18" x14ac:dyDescent="0.25">
      <c r="C69" s="2" t="s">
        <v>14</v>
      </c>
      <c r="D69" s="1">
        <v>13558</v>
      </c>
      <c r="E69" s="1">
        <v>19451</v>
      </c>
      <c r="F69" s="2">
        <f>DATEDIF(_UC[[#This Row],[Start]],_UC[[#This Row],[End]],"y")</f>
        <v>16</v>
      </c>
      <c r="G69" s="2">
        <f>DATEDIF(_UC[[#This Row],[Start]],_UC[[#This Row],[End]],"ym")</f>
        <v>1</v>
      </c>
      <c r="H69" s="2">
        <f>_UC[[#This Row],[End]]-EDATE(_UC[[#This Row],[Start]],_UC[[#This Row],[Year]]*12+_UC[[#This Row],[Month]])</f>
        <v>21</v>
      </c>
      <c r="J69" t="s">
        <v>14</v>
      </c>
      <c r="K69" s="3">
        <v>13558</v>
      </c>
      <c r="L69" s="3">
        <v>19451</v>
      </c>
      <c r="M69">
        <v>16</v>
      </c>
      <c r="N69">
        <v>1</v>
      </c>
      <c r="O69">
        <v>21</v>
      </c>
      <c r="P69">
        <v>16</v>
      </c>
      <c r="Q69">
        <v>1</v>
      </c>
      <c r="R69">
        <v>21</v>
      </c>
    </row>
    <row r="70" spans="3:18" x14ac:dyDescent="0.25">
      <c r="C70" s="2" t="s">
        <v>14</v>
      </c>
      <c r="D70" s="1">
        <v>34773</v>
      </c>
      <c r="E70" s="1">
        <v>39731</v>
      </c>
      <c r="F70" s="2">
        <f>DATEDIF(_UC[[#This Row],[Start]],_UC[[#This Row],[End]],"y")</f>
        <v>13</v>
      </c>
      <c r="G70" s="2">
        <f>DATEDIF(_UC[[#This Row],[Start]],_UC[[#This Row],[End]],"ym")</f>
        <v>6</v>
      </c>
      <c r="H70" s="2">
        <f>_UC[[#This Row],[End]]-EDATE(_UC[[#This Row],[Start]],_UC[[#This Row],[Year]]*12+_UC[[#This Row],[Month]])</f>
        <v>25</v>
      </c>
      <c r="J70" t="s">
        <v>14</v>
      </c>
      <c r="K70" s="3">
        <v>34773</v>
      </c>
      <c r="L70" s="3">
        <v>39731</v>
      </c>
      <c r="M70">
        <v>13</v>
      </c>
      <c r="N70">
        <v>6</v>
      </c>
      <c r="O70">
        <v>25</v>
      </c>
      <c r="P70">
        <v>13</v>
      </c>
      <c r="Q70">
        <v>6</v>
      </c>
      <c r="R70">
        <v>25</v>
      </c>
    </row>
    <row r="71" spans="3:18" x14ac:dyDescent="0.25">
      <c r="C71" s="2" t="s">
        <v>14</v>
      </c>
      <c r="D71" s="1">
        <v>6425</v>
      </c>
      <c r="E71" s="1">
        <v>14869</v>
      </c>
      <c r="F71" s="2">
        <f>DATEDIF(_UC[[#This Row],[Start]],_UC[[#This Row],[End]],"y")</f>
        <v>23</v>
      </c>
      <c r="G71" s="2">
        <f>DATEDIF(_UC[[#This Row],[Start]],_UC[[#This Row],[End]],"ym")</f>
        <v>1</v>
      </c>
      <c r="H71" s="2">
        <f>_UC[[#This Row],[End]]-EDATE(_UC[[#This Row],[Start]],_UC[[#This Row],[Year]]*12+_UC[[#This Row],[Month]])</f>
        <v>12</v>
      </c>
      <c r="J71" t="s">
        <v>14</v>
      </c>
      <c r="K71" s="3">
        <v>6425</v>
      </c>
      <c r="L71" s="3">
        <v>14869</v>
      </c>
      <c r="M71">
        <v>23</v>
      </c>
      <c r="N71">
        <v>1</v>
      </c>
      <c r="O71">
        <v>12</v>
      </c>
      <c r="P71">
        <v>23</v>
      </c>
      <c r="Q71">
        <v>1</v>
      </c>
      <c r="R71">
        <v>12</v>
      </c>
    </row>
    <row r="72" spans="3:18" x14ac:dyDescent="0.25">
      <c r="C72" s="2" t="s">
        <v>14</v>
      </c>
      <c r="D72" s="1">
        <v>14802</v>
      </c>
      <c r="E72" s="1">
        <v>37402</v>
      </c>
      <c r="F72" s="2">
        <f>DATEDIF(_UC[[#This Row],[Start]],_UC[[#This Row],[End]],"y")</f>
        <v>61</v>
      </c>
      <c r="G72" s="2">
        <f>DATEDIF(_UC[[#This Row],[Start]],_UC[[#This Row],[End]],"ym")</f>
        <v>10</v>
      </c>
      <c r="H72" s="2">
        <f>_UC[[#This Row],[End]]-EDATE(_UC[[#This Row],[Start]],_UC[[#This Row],[Year]]*12+_UC[[#This Row],[Month]])</f>
        <v>16</v>
      </c>
      <c r="J72" t="s">
        <v>14</v>
      </c>
      <c r="K72" s="3">
        <v>14802</v>
      </c>
      <c r="L72" s="3">
        <v>37402</v>
      </c>
      <c r="M72">
        <v>61</v>
      </c>
      <c r="N72">
        <v>10</v>
      </c>
      <c r="O72">
        <v>16</v>
      </c>
      <c r="P72">
        <v>61</v>
      </c>
      <c r="Q72">
        <v>10</v>
      </c>
      <c r="R72">
        <v>16</v>
      </c>
    </row>
    <row r="73" spans="3:18" x14ac:dyDescent="0.25">
      <c r="C73" s="2" t="s">
        <v>14</v>
      </c>
      <c r="D73" s="1">
        <v>21968</v>
      </c>
      <c r="E73" s="1">
        <v>35209</v>
      </c>
      <c r="F73" s="2">
        <f>DATEDIF(_UC[[#This Row],[Start]],_UC[[#This Row],[End]],"y")</f>
        <v>36</v>
      </c>
      <c r="G73" s="2">
        <f>DATEDIF(_UC[[#This Row],[Start]],_UC[[#This Row],[End]],"ym")</f>
        <v>3</v>
      </c>
      <c r="H73" s="2">
        <f>_UC[[#This Row],[End]]-EDATE(_UC[[#This Row],[Start]],_UC[[#This Row],[Year]]*12+_UC[[#This Row],[Month]])</f>
        <v>2</v>
      </c>
      <c r="J73" t="s">
        <v>14</v>
      </c>
      <c r="K73" s="3">
        <v>21968</v>
      </c>
      <c r="L73" s="3">
        <v>35209</v>
      </c>
      <c r="M73">
        <v>36</v>
      </c>
      <c r="N73">
        <v>3</v>
      </c>
      <c r="O73">
        <v>2</v>
      </c>
      <c r="P73">
        <v>36</v>
      </c>
      <c r="Q73">
        <v>3</v>
      </c>
      <c r="R73">
        <v>2</v>
      </c>
    </row>
    <row r="74" spans="3:18" x14ac:dyDescent="0.25">
      <c r="C74" s="2" t="s">
        <v>14</v>
      </c>
      <c r="D74" s="1">
        <v>19519</v>
      </c>
      <c r="E74" s="1">
        <v>40918</v>
      </c>
      <c r="F74" s="2">
        <f>DATEDIF(_UC[[#This Row],[Start]],_UC[[#This Row],[End]],"y")</f>
        <v>58</v>
      </c>
      <c r="G74" s="2">
        <f>DATEDIF(_UC[[#This Row],[Start]],_UC[[#This Row],[End]],"ym")</f>
        <v>7</v>
      </c>
      <c r="H74" s="2">
        <f>_UC[[#This Row],[End]]-EDATE(_UC[[#This Row],[Start]],_UC[[#This Row],[Year]]*12+_UC[[#This Row],[Month]])</f>
        <v>1</v>
      </c>
      <c r="J74" t="s">
        <v>14</v>
      </c>
      <c r="K74" s="3">
        <v>19519</v>
      </c>
      <c r="L74" s="3">
        <v>40918</v>
      </c>
      <c r="M74">
        <v>58</v>
      </c>
      <c r="N74">
        <v>7</v>
      </c>
      <c r="O74">
        <v>1</v>
      </c>
      <c r="P74">
        <v>58</v>
      </c>
      <c r="Q74">
        <v>7</v>
      </c>
      <c r="R74">
        <v>1</v>
      </c>
    </row>
    <row r="75" spans="3:18" x14ac:dyDescent="0.25">
      <c r="C75" s="2" t="s">
        <v>14</v>
      </c>
      <c r="D75" s="1">
        <v>1099</v>
      </c>
      <c r="E75" s="1">
        <v>9973</v>
      </c>
      <c r="F75" s="2">
        <f>DATEDIF(_UC[[#This Row],[Start]],_UC[[#This Row],[End]],"y")</f>
        <v>24</v>
      </c>
      <c r="G75" s="2">
        <f>DATEDIF(_UC[[#This Row],[Start]],_UC[[#This Row],[End]],"ym")</f>
        <v>3</v>
      </c>
      <c r="H75" s="2">
        <f>_UC[[#This Row],[End]]-EDATE(_UC[[#This Row],[Start]],_UC[[#This Row],[Year]]*12+_UC[[#This Row],[Month]])</f>
        <v>18</v>
      </c>
      <c r="J75" t="s">
        <v>14</v>
      </c>
      <c r="K75" s="3">
        <v>1099</v>
      </c>
      <c r="L75" s="3">
        <v>9973</v>
      </c>
      <c r="M75">
        <v>24</v>
      </c>
      <c r="N75">
        <v>3</v>
      </c>
      <c r="O75">
        <v>18</v>
      </c>
      <c r="P75">
        <v>24</v>
      </c>
      <c r="Q75">
        <v>3</v>
      </c>
      <c r="R75">
        <v>18</v>
      </c>
    </row>
    <row r="76" spans="3:18" x14ac:dyDescent="0.25">
      <c r="C76" s="2" t="s">
        <v>14</v>
      </c>
      <c r="D76" s="1">
        <v>22964</v>
      </c>
      <c r="E76" s="1">
        <v>33722</v>
      </c>
      <c r="F76" s="2">
        <f>DATEDIF(_UC[[#This Row],[Start]],_UC[[#This Row],[End]],"y")</f>
        <v>29</v>
      </c>
      <c r="G76" s="2">
        <f>DATEDIF(_UC[[#This Row],[Start]],_UC[[#This Row],[End]],"ym")</f>
        <v>5</v>
      </c>
      <c r="H76" s="2">
        <f>_UC[[#This Row],[End]]-EDATE(_UC[[#This Row],[Start]],_UC[[#This Row],[Year]]*12+_UC[[#This Row],[Month]])</f>
        <v>14</v>
      </c>
      <c r="J76" t="s">
        <v>14</v>
      </c>
      <c r="K76" s="3">
        <v>22964</v>
      </c>
      <c r="L76" s="3">
        <v>33722</v>
      </c>
      <c r="M76">
        <v>29</v>
      </c>
      <c r="N76">
        <v>5</v>
      </c>
      <c r="O76">
        <v>14</v>
      </c>
      <c r="P76">
        <v>29</v>
      </c>
      <c r="Q76">
        <v>5</v>
      </c>
      <c r="R76">
        <v>14</v>
      </c>
    </row>
    <row r="77" spans="3:18" x14ac:dyDescent="0.25">
      <c r="C77" s="2" t="s">
        <v>14</v>
      </c>
      <c r="D77" s="1">
        <v>25930</v>
      </c>
      <c r="E77" s="1">
        <v>26784</v>
      </c>
      <c r="F77" s="2">
        <f>DATEDIF(_UC[[#This Row],[Start]],_UC[[#This Row],[End]],"y")</f>
        <v>2</v>
      </c>
      <c r="G77" s="2">
        <f>DATEDIF(_UC[[#This Row],[Start]],_UC[[#This Row],[End]],"ym")</f>
        <v>4</v>
      </c>
      <c r="H77" s="2">
        <f>_UC[[#This Row],[End]]-EDATE(_UC[[#This Row],[Start]],_UC[[#This Row],[Year]]*12+_UC[[#This Row],[Month]])</f>
        <v>2</v>
      </c>
      <c r="J77" t="s">
        <v>14</v>
      </c>
      <c r="K77" s="3">
        <v>25930</v>
      </c>
      <c r="L77" s="3">
        <v>26784</v>
      </c>
      <c r="M77">
        <v>2</v>
      </c>
      <c r="N77">
        <v>4</v>
      </c>
      <c r="O77">
        <v>2</v>
      </c>
      <c r="P77">
        <v>2</v>
      </c>
      <c r="Q77">
        <v>4</v>
      </c>
      <c r="R77">
        <v>2</v>
      </c>
    </row>
    <row r="78" spans="3:18" x14ac:dyDescent="0.25">
      <c r="C78" s="2" t="s">
        <v>14</v>
      </c>
      <c r="D78" s="1">
        <v>9403</v>
      </c>
      <c r="E78" s="1">
        <v>22550</v>
      </c>
      <c r="F78" s="2">
        <f>DATEDIF(_UC[[#This Row],[Start]],_UC[[#This Row],[End]],"y")</f>
        <v>35</v>
      </c>
      <c r="G78" s="2">
        <f>DATEDIF(_UC[[#This Row],[Start]],_UC[[#This Row],[End]],"ym")</f>
        <v>11</v>
      </c>
      <c r="H78" s="2">
        <f>_UC[[#This Row],[End]]-EDATE(_UC[[#This Row],[Start]],_UC[[#This Row],[Year]]*12+_UC[[#This Row],[Month]])</f>
        <v>29</v>
      </c>
      <c r="J78" t="s">
        <v>14</v>
      </c>
      <c r="K78" s="3">
        <v>9403</v>
      </c>
      <c r="L78" s="3">
        <v>22550</v>
      </c>
      <c r="M78">
        <v>35</v>
      </c>
      <c r="N78">
        <v>11</v>
      </c>
      <c r="O78">
        <v>29</v>
      </c>
      <c r="P78">
        <v>35</v>
      </c>
      <c r="Q78">
        <v>11</v>
      </c>
      <c r="R78">
        <v>29</v>
      </c>
    </row>
    <row r="79" spans="3:18" x14ac:dyDescent="0.25">
      <c r="C79" s="2" t="s">
        <v>14</v>
      </c>
      <c r="D79" s="1">
        <v>34886</v>
      </c>
      <c r="E79" s="1">
        <v>40673</v>
      </c>
      <c r="F79" s="2">
        <f>DATEDIF(_UC[[#This Row],[Start]],_UC[[#This Row],[End]],"y")</f>
        <v>15</v>
      </c>
      <c r="G79" s="2">
        <f>DATEDIF(_UC[[#This Row],[Start]],_UC[[#This Row],[End]],"ym")</f>
        <v>10</v>
      </c>
      <c r="H79" s="2">
        <f>_UC[[#This Row],[End]]-EDATE(_UC[[#This Row],[Start]],_UC[[#This Row],[Year]]*12+_UC[[#This Row],[Month]])</f>
        <v>4</v>
      </c>
      <c r="J79" t="s">
        <v>14</v>
      </c>
      <c r="K79" s="3">
        <v>34886</v>
      </c>
      <c r="L79" s="3">
        <v>40673</v>
      </c>
      <c r="M79">
        <v>15</v>
      </c>
      <c r="N79">
        <v>10</v>
      </c>
      <c r="O79">
        <v>4</v>
      </c>
      <c r="P79">
        <v>15</v>
      </c>
      <c r="Q79">
        <v>10</v>
      </c>
      <c r="R79">
        <v>4</v>
      </c>
    </row>
    <row r="80" spans="3:18" x14ac:dyDescent="0.25">
      <c r="C80" s="2" t="s">
        <v>14</v>
      </c>
      <c r="D80" s="1">
        <v>10901</v>
      </c>
      <c r="E80" s="1">
        <v>31837</v>
      </c>
      <c r="F80" s="2">
        <f>DATEDIF(_UC[[#This Row],[Start]],_UC[[#This Row],[End]],"y")</f>
        <v>57</v>
      </c>
      <c r="G80" s="2">
        <f>DATEDIF(_UC[[#This Row],[Start]],_UC[[#This Row],[End]],"ym")</f>
        <v>3</v>
      </c>
      <c r="H80" s="2">
        <f>_UC[[#This Row],[End]]-EDATE(_UC[[#This Row],[Start]],_UC[[#This Row],[Year]]*12+_UC[[#This Row],[Month]])</f>
        <v>25</v>
      </c>
      <c r="J80" t="s">
        <v>14</v>
      </c>
      <c r="K80" s="3">
        <v>10901</v>
      </c>
      <c r="L80" s="3">
        <v>31837</v>
      </c>
      <c r="M80">
        <v>57</v>
      </c>
      <c r="N80">
        <v>3</v>
      </c>
      <c r="O80">
        <v>25</v>
      </c>
      <c r="P80">
        <v>57</v>
      </c>
      <c r="Q80">
        <v>3</v>
      </c>
      <c r="R80">
        <v>25</v>
      </c>
    </row>
    <row r="81" spans="3:18" x14ac:dyDescent="0.25">
      <c r="C81" s="2" t="s">
        <v>14</v>
      </c>
      <c r="D81" s="1">
        <v>39702</v>
      </c>
      <c r="E81" s="1">
        <v>42419</v>
      </c>
      <c r="F81" s="2">
        <f>DATEDIF(_UC[[#This Row],[Start]],_UC[[#This Row],[End]],"y")</f>
        <v>7</v>
      </c>
      <c r="G81" s="2">
        <f>DATEDIF(_UC[[#This Row],[Start]],_UC[[#This Row],[End]],"ym")</f>
        <v>5</v>
      </c>
      <c r="H81" s="2">
        <f>_UC[[#This Row],[End]]-EDATE(_UC[[#This Row],[Start]],_UC[[#This Row],[Year]]*12+_UC[[#This Row],[Month]])</f>
        <v>8</v>
      </c>
      <c r="J81" t="s">
        <v>14</v>
      </c>
      <c r="K81" s="3">
        <v>39702</v>
      </c>
      <c r="L81" s="3">
        <v>42419</v>
      </c>
      <c r="M81">
        <v>7</v>
      </c>
      <c r="N81">
        <v>5</v>
      </c>
      <c r="O81">
        <v>8</v>
      </c>
      <c r="P81">
        <v>7</v>
      </c>
      <c r="Q81">
        <v>5</v>
      </c>
      <c r="R81">
        <v>8</v>
      </c>
    </row>
    <row r="82" spans="3:18" x14ac:dyDescent="0.25">
      <c r="C82" s="2" t="s">
        <v>14</v>
      </c>
      <c r="D82" s="1">
        <v>39061</v>
      </c>
      <c r="E82" s="1">
        <v>42391</v>
      </c>
      <c r="F82" s="2">
        <f>DATEDIF(_UC[[#This Row],[Start]],_UC[[#This Row],[End]],"y")</f>
        <v>9</v>
      </c>
      <c r="G82" s="2">
        <f>DATEDIF(_UC[[#This Row],[Start]],_UC[[#This Row],[End]],"ym")</f>
        <v>1</v>
      </c>
      <c r="H82" s="2">
        <f>_UC[[#This Row],[End]]-EDATE(_UC[[#This Row],[Start]],_UC[[#This Row],[Year]]*12+_UC[[#This Row],[Month]])</f>
        <v>12</v>
      </c>
      <c r="J82" t="s">
        <v>14</v>
      </c>
      <c r="K82" s="3">
        <v>39061</v>
      </c>
      <c r="L82" s="3">
        <v>42391</v>
      </c>
      <c r="M82">
        <v>9</v>
      </c>
      <c r="N82">
        <v>1</v>
      </c>
      <c r="O82">
        <v>12</v>
      </c>
      <c r="P82">
        <v>9</v>
      </c>
      <c r="Q82">
        <v>1</v>
      </c>
      <c r="R82">
        <v>12</v>
      </c>
    </row>
    <row r="83" spans="3:18" x14ac:dyDescent="0.25">
      <c r="C83" s="2" t="s">
        <v>14</v>
      </c>
      <c r="D83" s="1">
        <v>15995</v>
      </c>
      <c r="E83" s="1">
        <v>34576</v>
      </c>
      <c r="F83" s="2">
        <f>DATEDIF(_UC[[#This Row],[Start]],_UC[[#This Row],[End]],"y")</f>
        <v>50</v>
      </c>
      <c r="G83" s="2">
        <f>DATEDIF(_UC[[#This Row],[Start]],_UC[[#This Row],[End]],"ym")</f>
        <v>10</v>
      </c>
      <c r="H83" s="2">
        <f>_UC[[#This Row],[End]]-EDATE(_UC[[#This Row],[Start]],_UC[[#This Row],[Year]]*12+_UC[[#This Row],[Month]])</f>
        <v>14</v>
      </c>
      <c r="J83" t="s">
        <v>14</v>
      </c>
      <c r="K83" s="3">
        <v>15995</v>
      </c>
      <c r="L83" s="3">
        <v>34576</v>
      </c>
      <c r="M83">
        <v>50</v>
      </c>
      <c r="N83">
        <v>10</v>
      </c>
      <c r="O83">
        <v>14</v>
      </c>
      <c r="P83">
        <v>50</v>
      </c>
      <c r="Q83">
        <v>10</v>
      </c>
      <c r="R83">
        <v>14</v>
      </c>
    </row>
    <row r="84" spans="3:18" x14ac:dyDescent="0.25">
      <c r="C84" s="2" t="s">
        <v>14</v>
      </c>
      <c r="D84" s="1">
        <v>2555</v>
      </c>
      <c r="E84" s="1">
        <v>3957</v>
      </c>
      <c r="F84" s="2">
        <f>DATEDIF(_UC[[#This Row],[Start]],_UC[[#This Row],[End]],"y")</f>
        <v>3</v>
      </c>
      <c r="G84" s="2">
        <f>DATEDIF(_UC[[#This Row],[Start]],_UC[[#This Row],[End]],"ym")</f>
        <v>10</v>
      </c>
      <c r="H84" s="2">
        <f>_UC[[#This Row],[End]]-EDATE(_UC[[#This Row],[Start]],_UC[[#This Row],[Year]]*12+_UC[[#This Row],[Month]])</f>
        <v>2</v>
      </c>
      <c r="J84" t="s">
        <v>14</v>
      </c>
      <c r="K84" s="3">
        <v>2555</v>
      </c>
      <c r="L84" s="3">
        <v>3957</v>
      </c>
      <c r="M84">
        <v>3</v>
      </c>
      <c r="N84">
        <v>10</v>
      </c>
      <c r="O84">
        <v>2</v>
      </c>
      <c r="P84">
        <v>3</v>
      </c>
      <c r="Q84">
        <v>10</v>
      </c>
      <c r="R84">
        <v>2</v>
      </c>
    </row>
    <row r="85" spans="3:18" x14ac:dyDescent="0.25">
      <c r="C85" s="2" t="s">
        <v>14</v>
      </c>
      <c r="D85" s="1">
        <v>42976</v>
      </c>
      <c r="E85" s="1">
        <v>43536</v>
      </c>
      <c r="F85" s="2">
        <f>DATEDIF(_UC[[#This Row],[Start]],_UC[[#This Row],[End]],"y")</f>
        <v>1</v>
      </c>
      <c r="G85" s="2">
        <f>DATEDIF(_UC[[#This Row],[Start]],_UC[[#This Row],[End]],"ym")</f>
        <v>6</v>
      </c>
      <c r="H85" s="2">
        <f>_UC[[#This Row],[End]]-EDATE(_UC[[#This Row],[Start]],_UC[[#This Row],[Year]]*12+_UC[[#This Row],[Month]])</f>
        <v>12</v>
      </c>
      <c r="J85" t="s">
        <v>14</v>
      </c>
      <c r="K85" s="3">
        <v>42976</v>
      </c>
      <c r="L85" s="3">
        <v>43536</v>
      </c>
      <c r="M85">
        <v>1</v>
      </c>
      <c r="N85">
        <v>6</v>
      </c>
      <c r="O85">
        <v>12</v>
      </c>
      <c r="P85">
        <v>1</v>
      </c>
      <c r="Q85">
        <v>6</v>
      </c>
      <c r="R85">
        <v>12</v>
      </c>
    </row>
    <row r="86" spans="3:18" x14ac:dyDescent="0.25">
      <c r="C86" s="2" t="s">
        <v>14</v>
      </c>
      <c r="D86" s="1">
        <v>37638</v>
      </c>
      <c r="E86" s="1">
        <v>38460</v>
      </c>
      <c r="F86" s="2">
        <f>DATEDIF(_UC[[#This Row],[Start]],_UC[[#This Row],[End]],"y")</f>
        <v>2</v>
      </c>
      <c r="G86" s="2">
        <f>DATEDIF(_UC[[#This Row],[Start]],_UC[[#This Row],[End]],"ym")</f>
        <v>3</v>
      </c>
      <c r="H86" s="2">
        <f>_UC[[#This Row],[End]]-EDATE(_UC[[#This Row],[Start]],_UC[[#This Row],[Year]]*12+_UC[[#This Row],[Month]])</f>
        <v>1</v>
      </c>
      <c r="J86" t="s">
        <v>14</v>
      </c>
      <c r="K86" s="3">
        <v>37638</v>
      </c>
      <c r="L86" s="3">
        <v>38460</v>
      </c>
      <c r="M86">
        <v>2</v>
      </c>
      <c r="N86">
        <v>3</v>
      </c>
      <c r="O86">
        <v>1</v>
      </c>
      <c r="P86">
        <v>2</v>
      </c>
      <c r="Q86">
        <v>3</v>
      </c>
      <c r="R86">
        <v>1</v>
      </c>
    </row>
    <row r="87" spans="3:18" x14ac:dyDescent="0.25">
      <c r="C87" s="2" t="s">
        <v>14</v>
      </c>
      <c r="D87" s="1">
        <v>24838</v>
      </c>
      <c r="E87" s="1">
        <v>30052</v>
      </c>
      <c r="F87" s="2">
        <f>DATEDIF(_UC[[#This Row],[Start]],_UC[[#This Row],[End]],"y")</f>
        <v>14</v>
      </c>
      <c r="G87" s="2">
        <f>DATEDIF(_UC[[#This Row],[Start]],_UC[[#This Row],[End]],"ym")</f>
        <v>3</v>
      </c>
      <c r="H87" s="2">
        <f>_UC[[#This Row],[End]]-EDATE(_UC[[#This Row],[Start]],_UC[[#This Row],[Year]]*12+_UC[[#This Row],[Month]])</f>
        <v>10</v>
      </c>
      <c r="J87" t="s">
        <v>14</v>
      </c>
      <c r="K87" s="3">
        <v>24838</v>
      </c>
      <c r="L87" s="3">
        <v>30052</v>
      </c>
      <c r="M87">
        <v>14</v>
      </c>
      <c r="N87">
        <v>3</v>
      </c>
      <c r="O87">
        <v>10</v>
      </c>
      <c r="P87">
        <v>14</v>
      </c>
      <c r="Q87">
        <v>3</v>
      </c>
      <c r="R87">
        <v>10</v>
      </c>
    </row>
    <row r="88" spans="3:18" x14ac:dyDescent="0.25">
      <c r="C88" s="2" t="s">
        <v>14</v>
      </c>
      <c r="D88" s="1">
        <v>18894</v>
      </c>
      <c r="E88" s="1">
        <v>33186</v>
      </c>
      <c r="F88" s="2">
        <f>DATEDIF(_UC[[#This Row],[Start]],_UC[[#This Row],[End]],"y")</f>
        <v>39</v>
      </c>
      <c r="G88" s="2">
        <f>DATEDIF(_UC[[#This Row],[Start]],_UC[[#This Row],[End]],"ym")</f>
        <v>1</v>
      </c>
      <c r="H88" s="2">
        <f>_UC[[#This Row],[End]]-EDATE(_UC[[#This Row],[Start]],_UC[[#This Row],[Year]]*12+_UC[[#This Row],[Month]])</f>
        <v>17</v>
      </c>
      <c r="J88" t="s">
        <v>14</v>
      </c>
      <c r="K88" s="3">
        <v>18894</v>
      </c>
      <c r="L88" s="3">
        <v>33186</v>
      </c>
      <c r="M88">
        <v>39</v>
      </c>
      <c r="N88">
        <v>1</v>
      </c>
      <c r="O88">
        <v>17</v>
      </c>
      <c r="P88">
        <v>39</v>
      </c>
      <c r="Q88">
        <v>1</v>
      </c>
      <c r="R88">
        <v>17</v>
      </c>
    </row>
    <row r="89" spans="3:18" x14ac:dyDescent="0.25">
      <c r="C89" s="2" t="s">
        <v>14</v>
      </c>
      <c r="D89" s="1">
        <v>32777</v>
      </c>
      <c r="E89" s="1">
        <v>37708</v>
      </c>
      <c r="F89" s="2">
        <f>DATEDIF(_UC[[#This Row],[Start]],_UC[[#This Row],[End]],"y")</f>
        <v>13</v>
      </c>
      <c r="G89" s="2">
        <f>DATEDIF(_UC[[#This Row],[Start]],_UC[[#This Row],[End]],"ym")</f>
        <v>6</v>
      </c>
      <c r="H89" s="2">
        <f>_UC[[#This Row],[End]]-EDATE(_UC[[#This Row],[Start]],_UC[[#This Row],[Year]]*12+_UC[[#This Row],[Month]])</f>
        <v>2</v>
      </c>
      <c r="J89" t="s">
        <v>14</v>
      </c>
      <c r="K89" s="3">
        <v>32777</v>
      </c>
      <c r="L89" s="3">
        <v>37708</v>
      </c>
      <c r="M89">
        <v>13</v>
      </c>
      <c r="N89">
        <v>6</v>
      </c>
      <c r="O89">
        <v>2</v>
      </c>
      <c r="P89">
        <v>13</v>
      </c>
      <c r="Q89">
        <v>6</v>
      </c>
      <c r="R89">
        <v>2</v>
      </c>
    </row>
    <row r="90" spans="3:18" x14ac:dyDescent="0.25">
      <c r="C90" s="2" t="s">
        <v>14</v>
      </c>
      <c r="D90" s="1">
        <v>40585</v>
      </c>
      <c r="E90" s="1">
        <v>43137</v>
      </c>
      <c r="F90" s="2">
        <f>DATEDIF(_UC[[#This Row],[Start]],_UC[[#This Row],[End]],"y")</f>
        <v>6</v>
      </c>
      <c r="G90" s="2">
        <f>DATEDIF(_UC[[#This Row],[Start]],_UC[[#This Row],[End]],"ym")</f>
        <v>11</v>
      </c>
      <c r="H90" s="2">
        <f>_UC[[#This Row],[End]]-EDATE(_UC[[#This Row],[Start]],_UC[[#This Row],[Year]]*12+_UC[[#This Row],[Month]])</f>
        <v>26</v>
      </c>
      <c r="J90" t="s">
        <v>14</v>
      </c>
      <c r="K90" s="3">
        <v>40585</v>
      </c>
      <c r="L90" s="3">
        <v>43137</v>
      </c>
      <c r="M90">
        <v>6</v>
      </c>
      <c r="N90">
        <v>11</v>
      </c>
      <c r="O90">
        <v>26</v>
      </c>
      <c r="P90">
        <v>6</v>
      </c>
      <c r="Q90">
        <v>11</v>
      </c>
      <c r="R90">
        <v>26</v>
      </c>
    </row>
    <row r="91" spans="3:18" x14ac:dyDescent="0.25">
      <c r="C91" s="2" t="s">
        <v>14</v>
      </c>
      <c r="D91" s="1">
        <v>5614</v>
      </c>
      <c r="E91" s="1">
        <v>41222</v>
      </c>
      <c r="F91" s="2">
        <f>DATEDIF(_UC[[#This Row],[Start]],_UC[[#This Row],[End]],"y")</f>
        <v>97</v>
      </c>
      <c r="G91" s="2">
        <f>DATEDIF(_UC[[#This Row],[Start]],_UC[[#This Row],[End]],"ym")</f>
        <v>5</v>
      </c>
      <c r="H91" s="2">
        <f>_UC[[#This Row],[End]]-EDATE(_UC[[#This Row],[Start]],_UC[[#This Row],[Year]]*12+_UC[[#This Row],[Month]])</f>
        <v>25</v>
      </c>
      <c r="J91" t="s">
        <v>14</v>
      </c>
      <c r="K91" s="3">
        <v>5614</v>
      </c>
      <c r="L91" s="3">
        <v>41222</v>
      </c>
      <c r="M91">
        <v>97</v>
      </c>
      <c r="N91">
        <v>5</v>
      </c>
      <c r="O91">
        <v>25</v>
      </c>
      <c r="P91">
        <v>97</v>
      </c>
      <c r="Q91">
        <v>5</v>
      </c>
      <c r="R91">
        <v>25</v>
      </c>
    </row>
    <row r="92" spans="3:18" x14ac:dyDescent="0.25">
      <c r="C92" s="2" t="s">
        <v>14</v>
      </c>
      <c r="D92" s="1">
        <v>12076</v>
      </c>
      <c r="E92" s="1">
        <v>13854</v>
      </c>
      <c r="F92" s="2">
        <f>DATEDIF(_UC[[#This Row],[Start]],_UC[[#This Row],[End]],"y")</f>
        <v>4</v>
      </c>
      <c r="G92" s="2">
        <f>DATEDIF(_UC[[#This Row],[Start]],_UC[[#This Row],[End]],"ym")</f>
        <v>10</v>
      </c>
      <c r="H92" s="2">
        <f>_UC[[#This Row],[End]]-EDATE(_UC[[#This Row],[Start]],_UC[[#This Row],[Year]]*12+_UC[[#This Row],[Month]])</f>
        <v>13</v>
      </c>
      <c r="J92" t="s">
        <v>14</v>
      </c>
      <c r="K92" s="3">
        <v>12076</v>
      </c>
      <c r="L92" s="3">
        <v>13854</v>
      </c>
      <c r="M92">
        <v>4</v>
      </c>
      <c r="N92">
        <v>10</v>
      </c>
      <c r="O92">
        <v>13</v>
      </c>
      <c r="P92">
        <v>4</v>
      </c>
      <c r="Q92">
        <v>10</v>
      </c>
      <c r="R92">
        <v>13</v>
      </c>
    </row>
    <row r="93" spans="3:18" x14ac:dyDescent="0.25">
      <c r="C93" s="2" t="s">
        <v>14</v>
      </c>
      <c r="D93" s="1">
        <v>11081</v>
      </c>
      <c r="E93" s="1">
        <v>33370</v>
      </c>
      <c r="F93" s="2">
        <f>DATEDIF(_UC[[#This Row],[Start]],_UC[[#This Row],[End]],"y")</f>
        <v>61</v>
      </c>
      <c r="G93" s="2">
        <f>DATEDIF(_UC[[#This Row],[Start]],_UC[[#This Row],[End]],"ym")</f>
        <v>0</v>
      </c>
      <c r="H93" s="2">
        <f>_UC[[#This Row],[End]]-EDATE(_UC[[#This Row],[Start]],_UC[[#This Row],[Year]]*12+_UC[[#This Row],[Month]])</f>
        <v>9</v>
      </c>
      <c r="J93" t="s">
        <v>14</v>
      </c>
      <c r="K93" s="3">
        <v>11081</v>
      </c>
      <c r="L93" s="3">
        <v>33370</v>
      </c>
      <c r="M93">
        <v>61</v>
      </c>
      <c r="N93">
        <v>0</v>
      </c>
      <c r="O93">
        <v>9</v>
      </c>
      <c r="P93">
        <v>61</v>
      </c>
      <c r="Q93">
        <v>0</v>
      </c>
      <c r="R93">
        <v>9</v>
      </c>
    </row>
    <row r="94" spans="3:18" x14ac:dyDescent="0.25">
      <c r="C94" s="2" t="s">
        <v>14</v>
      </c>
      <c r="D94" s="1">
        <v>29394</v>
      </c>
      <c r="E94" s="1">
        <v>35264</v>
      </c>
      <c r="F94" s="2">
        <f>DATEDIF(_UC[[#This Row],[Start]],_UC[[#This Row],[End]],"y")</f>
        <v>16</v>
      </c>
      <c r="G94" s="2">
        <f>DATEDIF(_UC[[#This Row],[Start]],_UC[[#This Row],[End]],"ym")</f>
        <v>0</v>
      </c>
      <c r="H94" s="2">
        <f>_UC[[#This Row],[End]]-EDATE(_UC[[#This Row],[Start]],_UC[[#This Row],[Year]]*12+_UC[[#This Row],[Month]])</f>
        <v>26</v>
      </c>
      <c r="J94" t="s">
        <v>14</v>
      </c>
      <c r="K94" s="3">
        <v>29394</v>
      </c>
      <c r="L94" s="3">
        <v>35264</v>
      </c>
      <c r="M94">
        <v>16</v>
      </c>
      <c r="N94">
        <v>0</v>
      </c>
      <c r="O94">
        <v>26</v>
      </c>
      <c r="P94">
        <v>16</v>
      </c>
      <c r="Q94">
        <v>0</v>
      </c>
      <c r="R94">
        <v>26</v>
      </c>
    </row>
    <row r="95" spans="3:18" x14ac:dyDescent="0.25">
      <c r="C95" s="2" t="s">
        <v>14</v>
      </c>
      <c r="D95" s="1">
        <v>41994</v>
      </c>
      <c r="E95" s="1">
        <v>42027</v>
      </c>
      <c r="F95" s="2">
        <f>DATEDIF(_UC[[#This Row],[Start]],_UC[[#This Row],[End]],"y")</f>
        <v>0</v>
      </c>
      <c r="G95" s="2">
        <f>DATEDIF(_UC[[#This Row],[Start]],_UC[[#This Row],[End]],"ym")</f>
        <v>1</v>
      </c>
      <c r="H95" s="2">
        <f>_UC[[#This Row],[End]]-EDATE(_UC[[#This Row],[Start]],_UC[[#This Row],[Year]]*12+_UC[[#This Row],[Month]])</f>
        <v>2</v>
      </c>
      <c r="J95" t="s">
        <v>14</v>
      </c>
      <c r="K95" s="3">
        <v>41994</v>
      </c>
      <c r="L95" s="3">
        <v>42027</v>
      </c>
      <c r="M95">
        <v>0</v>
      </c>
      <c r="N95">
        <v>1</v>
      </c>
      <c r="O95">
        <v>2</v>
      </c>
      <c r="P95">
        <v>0</v>
      </c>
      <c r="Q95">
        <v>1</v>
      </c>
      <c r="R95">
        <v>2</v>
      </c>
    </row>
    <row r="96" spans="3:18" x14ac:dyDescent="0.25">
      <c r="C96" s="2" t="s">
        <v>14</v>
      </c>
      <c r="D96" s="1">
        <v>17751</v>
      </c>
      <c r="E96" s="1">
        <v>24345</v>
      </c>
      <c r="F96" s="2">
        <f>DATEDIF(_UC[[#This Row],[Start]],_UC[[#This Row],[End]],"y")</f>
        <v>18</v>
      </c>
      <c r="G96" s="2">
        <f>DATEDIF(_UC[[#This Row],[Start]],_UC[[#This Row],[End]],"ym")</f>
        <v>0</v>
      </c>
      <c r="H96" s="2">
        <f>_UC[[#This Row],[End]]-EDATE(_UC[[#This Row],[Start]],_UC[[#This Row],[Year]]*12+_UC[[#This Row],[Month]])</f>
        <v>20</v>
      </c>
      <c r="J96" t="s">
        <v>14</v>
      </c>
      <c r="K96" s="3">
        <v>17751</v>
      </c>
      <c r="L96" s="3">
        <v>24345</v>
      </c>
      <c r="M96">
        <v>18</v>
      </c>
      <c r="N96">
        <v>0</v>
      </c>
      <c r="O96">
        <v>20</v>
      </c>
      <c r="P96">
        <v>18</v>
      </c>
      <c r="Q96">
        <v>0</v>
      </c>
      <c r="R96">
        <v>20</v>
      </c>
    </row>
    <row r="97" spans="3:18" x14ac:dyDescent="0.25">
      <c r="C97" s="2" t="s">
        <v>14</v>
      </c>
      <c r="D97" s="1">
        <v>2972</v>
      </c>
      <c r="E97" s="1">
        <v>15476</v>
      </c>
      <c r="F97" s="2">
        <f>DATEDIF(_UC[[#This Row],[Start]],_UC[[#This Row],[End]],"y")</f>
        <v>34</v>
      </c>
      <c r="G97" s="2">
        <f>DATEDIF(_UC[[#This Row],[Start]],_UC[[#This Row],[End]],"ym")</f>
        <v>2</v>
      </c>
      <c r="H97" s="2">
        <f>_UC[[#This Row],[End]]-EDATE(_UC[[#This Row],[Start]],_UC[[#This Row],[Year]]*12+_UC[[#This Row],[Month]])</f>
        <v>26</v>
      </c>
      <c r="J97" t="s">
        <v>14</v>
      </c>
      <c r="K97" s="3">
        <v>2972</v>
      </c>
      <c r="L97" s="3">
        <v>15476</v>
      </c>
      <c r="M97">
        <v>34</v>
      </c>
      <c r="N97">
        <v>2</v>
      </c>
      <c r="O97">
        <v>26</v>
      </c>
      <c r="P97">
        <v>34</v>
      </c>
      <c r="Q97">
        <v>2</v>
      </c>
      <c r="R97">
        <v>26</v>
      </c>
    </row>
    <row r="98" spans="3:18" x14ac:dyDescent="0.25">
      <c r="C98" s="2" t="s">
        <v>14</v>
      </c>
      <c r="D98" s="1">
        <v>12600</v>
      </c>
      <c r="E98" s="1">
        <v>17780</v>
      </c>
      <c r="F98" s="2">
        <f>DATEDIF(_UC[[#This Row],[Start]],_UC[[#This Row],[End]],"y")</f>
        <v>14</v>
      </c>
      <c r="G98" s="2">
        <f>DATEDIF(_UC[[#This Row],[Start]],_UC[[#This Row],[End]],"ym")</f>
        <v>2</v>
      </c>
      <c r="H98" s="2">
        <f>_UC[[#This Row],[End]]-EDATE(_UC[[#This Row],[Start]],_UC[[#This Row],[Year]]*12+_UC[[#This Row],[Month]])</f>
        <v>5</v>
      </c>
      <c r="J98" t="s">
        <v>14</v>
      </c>
      <c r="K98" s="3">
        <v>12600</v>
      </c>
      <c r="L98" s="3">
        <v>17780</v>
      </c>
      <c r="M98">
        <v>14</v>
      </c>
      <c r="N98">
        <v>2</v>
      </c>
      <c r="O98">
        <v>5</v>
      </c>
      <c r="P98">
        <v>14</v>
      </c>
      <c r="Q98">
        <v>2</v>
      </c>
      <c r="R98">
        <v>5</v>
      </c>
    </row>
    <row r="99" spans="3:18" x14ac:dyDescent="0.25">
      <c r="C99" s="2" t="s">
        <v>14</v>
      </c>
      <c r="D99" s="1">
        <v>35935</v>
      </c>
      <c r="E99" s="1">
        <v>39319</v>
      </c>
      <c r="F99" s="2">
        <f>DATEDIF(_UC[[#This Row],[Start]],_UC[[#This Row],[End]],"y")</f>
        <v>9</v>
      </c>
      <c r="G99" s="2">
        <f>DATEDIF(_UC[[#This Row],[Start]],_UC[[#This Row],[End]],"ym")</f>
        <v>3</v>
      </c>
      <c r="H99" s="2">
        <f>_UC[[#This Row],[End]]-EDATE(_UC[[#This Row],[Start]],_UC[[#This Row],[Year]]*12+_UC[[#This Row],[Month]])</f>
        <v>5</v>
      </c>
      <c r="J99" t="s">
        <v>14</v>
      </c>
      <c r="K99" s="3">
        <v>35935</v>
      </c>
      <c r="L99" s="3">
        <v>39319</v>
      </c>
      <c r="M99">
        <v>9</v>
      </c>
      <c r="N99">
        <v>3</v>
      </c>
      <c r="O99">
        <v>5</v>
      </c>
      <c r="P99">
        <v>9</v>
      </c>
      <c r="Q99">
        <v>3</v>
      </c>
      <c r="R99">
        <v>5</v>
      </c>
    </row>
    <row r="100" spans="3:18" x14ac:dyDescent="0.25">
      <c r="C100" s="2" t="s">
        <v>14</v>
      </c>
      <c r="D100" s="1">
        <v>36217</v>
      </c>
      <c r="E100" s="1">
        <v>41357</v>
      </c>
      <c r="F100" s="2">
        <f>DATEDIF(_UC[[#This Row],[Start]],_UC[[#This Row],[End]],"y")</f>
        <v>14</v>
      </c>
      <c r="G100" s="2">
        <f>DATEDIF(_UC[[#This Row],[Start]],_UC[[#This Row],[End]],"ym")</f>
        <v>0</v>
      </c>
      <c r="H100" s="2">
        <f>_UC[[#This Row],[End]]-EDATE(_UC[[#This Row],[Start]],_UC[[#This Row],[Year]]*12+_UC[[#This Row],[Month]])</f>
        <v>26</v>
      </c>
      <c r="J100" t="s">
        <v>14</v>
      </c>
      <c r="K100" s="3">
        <v>36217</v>
      </c>
      <c r="L100" s="3">
        <v>41357</v>
      </c>
      <c r="M100">
        <v>14</v>
      </c>
      <c r="N100">
        <v>0</v>
      </c>
      <c r="O100">
        <v>26</v>
      </c>
      <c r="P100">
        <v>14</v>
      </c>
      <c r="Q100">
        <v>0</v>
      </c>
      <c r="R100">
        <v>26</v>
      </c>
    </row>
    <row r="101" spans="3:18" x14ac:dyDescent="0.25">
      <c r="C101" s="2" t="s">
        <v>14</v>
      </c>
      <c r="D101" s="1">
        <v>13439</v>
      </c>
      <c r="E101" s="1">
        <v>41053</v>
      </c>
      <c r="F101" s="2">
        <f>DATEDIF(_UC[[#This Row],[Start]],_UC[[#This Row],[End]],"y")</f>
        <v>75</v>
      </c>
      <c r="G101" s="2">
        <f>DATEDIF(_UC[[#This Row],[Start]],_UC[[#This Row],[End]],"ym")</f>
        <v>7</v>
      </c>
      <c r="H101" s="2">
        <f>_UC[[#This Row],[End]]-EDATE(_UC[[#This Row],[Start]],_UC[[#This Row],[Year]]*12+_UC[[#This Row],[Month]])</f>
        <v>8</v>
      </c>
      <c r="J101" t="s">
        <v>14</v>
      </c>
      <c r="K101" s="3">
        <v>13439</v>
      </c>
      <c r="L101" s="3">
        <v>41053</v>
      </c>
      <c r="M101">
        <v>75</v>
      </c>
      <c r="N101">
        <v>7</v>
      </c>
      <c r="O101">
        <v>8</v>
      </c>
      <c r="P101">
        <v>75</v>
      </c>
      <c r="Q101">
        <v>7</v>
      </c>
      <c r="R101">
        <v>8</v>
      </c>
    </row>
    <row r="102" spans="3:18" x14ac:dyDescent="0.25">
      <c r="C102" s="2" t="s">
        <v>14</v>
      </c>
      <c r="D102" s="1">
        <v>20107</v>
      </c>
      <c r="E102" s="1">
        <v>35537</v>
      </c>
      <c r="F102" s="2">
        <f>DATEDIF(_UC[[#This Row],[Start]],_UC[[#This Row],[End]],"y")</f>
        <v>42</v>
      </c>
      <c r="G102" s="2">
        <f>DATEDIF(_UC[[#This Row],[Start]],_UC[[#This Row],[End]],"ym")</f>
        <v>2</v>
      </c>
      <c r="H102" s="2">
        <f>_UC[[#This Row],[End]]-EDATE(_UC[[#This Row],[Start]],_UC[[#This Row],[Year]]*12+_UC[[#This Row],[Month]])</f>
        <v>30</v>
      </c>
      <c r="J102" t="s">
        <v>14</v>
      </c>
      <c r="K102" s="3">
        <v>20107</v>
      </c>
      <c r="L102" s="3">
        <v>35537</v>
      </c>
      <c r="M102">
        <v>42</v>
      </c>
      <c r="N102">
        <v>2</v>
      </c>
      <c r="O102">
        <v>30</v>
      </c>
      <c r="P102">
        <v>42</v>
      </c>
      <c r="Q102">
        <v>2</v>
      </c>
      <c r="R102">
        <v>30</v>
      </c>
    </row>
    <row r="103" spans="3:18" x14ac:dyDescent="0.25">
      <c r="C103" s="2" t="s">
        <v>14</v>
      </c>
      <c r="D103" s="1">
        <v>38495</v>
      </c>
      <c r="E103" s="1">
        <v>39844</v>
      </c>
      <c r="F103" s="2">
        <f>DATEDIF(_UC[[#This Row],[Start]],_UC[[#This Row],[End]],"y")</f>
        <v>3</v>
      </c>
      <c r="G103" s="2">
        <f>DATEDIF(_UC[[#This Row],[Start]],_UC[[#This Row],[End]],"ym")</f>
        <v>8</v>
      </c>
      <c r="H103" s="2">
        <f>_UC[[#This Row],[End]]-EDATE(_UC[[#This Row],[Start]],_UC[[#This Row],[Year]]*12+_UC[[#This Row],[Month]])</f>
        <v>8</v>
      </c>
      <c r="J103" t="s">
        <v>14</v>
      </c>
      <c r="K103" s="3">
        <v>38495</v>
      </c>
      <c r="L103" s="3">
        <v>39844</v>
      </c>
      <c r="M103">
        <v>3</v>
      </c>
      <c r="N103">
        <v>8</v>
      </c>
      <c r="O103">
        <v>8</v>
      </c>
      <c r="P103">
        <v>3</v>
      </c>
      <c r="Q103">
        <v>8</v>
      </c>
      <c r="R103">
        <v>8</v>
      </c>
    </row>
    <row r="104" spans="3:18" x14ac:dyDescent="0.25">
      <c r="C104" s="2" t="s">
        <v>14</v>
      </c>
      <c r="D104" s="1">
        <v>7847</v>
      </c>
      <c r="E104" s="1">
        <v>21878</v>
      </c>
      <c r="F104" s="2">
        <f>DATEDIF(_UC[[#This Row],[Start]],_UC[[#This Row],[End]],"y")</f>
        <v>38</v>
      </c>
      <c r="G104" s="2">
        <f>DATEDIF(_UC[[#This Row],[Start]],_UC[[#This Row],[End]],"ym")</f>
        <v>4</v>
      </c>
      <c r="H104" s="2">
        <f>_UC[[#This Row],[End]]-EDATE(_UC[[#This Row],[Start]],_UC[[#This Row],[Year]]*12+_UC[[#This Row],[Month]])</f>
        <v>30</v>
      </c>
      <c r="J104" t="s">
        <v>14</v>
      </c>
      <c r="K104" s="3">
        <v>7847</v>
      </c>
      <c r="L104" s="3">
        <v>21878</v>
      </c>
      <c r="M104">
        <v>38</v>
      </c>
      <c r="N104">
        <v>4</v>
      </c>
      <c r="O104">
        <v>30</v>
      </c>
      <c r="P104">
        <v>38</v>
      </c>
      <c r="Q104">
        <v>4</v>
      </c>
      <c r="R104">
        <v>30</v>
      </c>
    </row>
    <row r="105" spans="3:18" x14ac:dyDescent="0.25">
      <c r="C105" s="2" t="s">
        <v>14</v>
      </c>
      <c r="D105" s="1">
        <v>25876</v>
      </c>
      <c r="E105" s="1">
        <v>42980</v>
      </c>
      <c r="F105" s="2">
        <f>DATEDIF(_UC[[#This Row],[Start]],_UC[[#This Row],[End]],"y")</f>
        <v>46</v>
      </c>
      <c r="G105" s="2">
        <f>DATEDIF(_UC[[#This Row],[Start]],_UC[[#This Row],[End]],"ym")</f>
        <v>9</v>
      </c>
      <c r="H105" s="2">
        <f>_UC[[#This Row],[End]]-EDATE(_UC[[#This Row],[Start]],_UC[[#This Row],[Year]]*12+_UC[[#This Row],[Month]])</f>
        <v>29</v>
      </c>
      <c r="J105" t="s">
        <v>14</v>
      </c>
      <c r="K105" s="3">
        <v>25876</v>
      </c>
      <c r="L105" s="3">
        <v>42980</v>
      </c>
      <c r="M105">
        <v>46</v>
      </c>
      <c r="N105">
        <v>9</v>
      </c>
      <c r="O105">
        <v>29</v>
      </c>
      <c r="P105">
        <v>46</v>
      </c>
      <c r="Q105">
        <v>9</v>
      </c>
      <c r="R105">
        <v>29</v>
      </c>
    </row>
    <row r="106" spans="3:18" x14ac:dyDescent="0.25">
      <c r="C106" s="2" t="s">
        <v>14</v>
      </c>
      <c r="D106" s="1">
        <v>11870</v>
      </c>
      <c r="E106" s="1">
        <v>22854</v>
      </c>
      <c r="F106" s="2">
        <f>DATEDIF(_UC[[#This Row],[Start]],_UC[[#This Row],[End]],"y")</f>
        <v>30</v>
      </c>
      <c r="G106" s="2">
        <f>DATEDIF(_UC[[#This Row],[Start]],_UC[[#This Row],[End]],"ym")</f>
        <v>0</v>
      </c>
      <c r="H106" s="2">
        <f>_UC[[#This Row],[End]]-EDATE(_UC[[#This Row],[Start]],_UC[[#This Row],[Year]]*12+_UC[[#This Row],[Month]])</f>
        <v>27</v>
      </c>
      <c r="J106" t="s">
        <v>14</v>
      </c>
      <c r="K106" s="3">
        <v>11870</v>
      </c>
      <c r="L106" s="3">
        <v>22854</v>
      </c>
      <c r="M106">
        <v>30</v>
      </c>
      <c r="N106">
        <v>0</v>
      </c>
      <c r="O106">
        <v>27</v>
      </c>
      <c r="P106">
        <v>30</v>
      </c>
      <c r="Q106">
        <v>0</v>
      </c>
      <c r="R106">
        <v>27</v>
      </c>
    </row>
    <row r="107" spans="3:18" x14ac:dyDescent="0.25">
      <c r="C107" s="2" t="s">
        <v>14</v>
      </c>
      <c r="D107" s="1">
        <v>29355</v>
      </c>
      <c r="E107" s="1">
        <v>31492</v>
      </c>
      <c r="F107" s="2">
        <f>DATEDIF(_UC[[#This Row],[Start]],_UC[[#This Row],[End]],"y")</f>
        <v>5</v>
      </c>
      <c r="G107" s="2">
        <f>DATEDIF(_UC[[#This Row],[Start]],_UC[[#This Row],[End]],"ym")</f>
        <v>10</v>
      </c>
      <c r="H107" s="2">
        <f>_UC[[#This Row],[End]]-EDATE(_UC[[#This Row],[Start]],_UC[[#This Row],[Year]]*12+_UC[[#This Row],[Month]])</f>
        <v>7</v>
      </c>
      <c r="J107" t="s">
        <v>14</v>
      </c>
      <c r="K107" s="3">
        <v>29355</v>
      </c>
      <c r="L107" s="3">
        <v>31492</v>
      </c>
      <c r="M107">
        <v>5</v>
      </c>
      <c r="N107">
        <v>10</v>
      </c>
      <c r="O107">
        <v>7</v>
      </c>
      <c r="P107">
        <v>5</v>
      </c>
      <c r="Q107">
        <v>10</v>
      </c>
      <c r="R107">
        <v>7</v>
      </c>
    </row>
    <row r="108" spans="3:18" x14ac:dyDescent="0.25">
      <c r="C108" s="2" t="s">
        <v>14</v>
      </c>
      <c r="D108" s="1">
        <v>29611</v>
      </c>
      <c r="E108" s="1">
        <v>31520</v>
      </c>
      <c r="F108" s="2">
        <f>DATEDIF(_UC[[#This Row],[Start]],_UC[[#This Row],[End]],"y")</f>
        <v>5</v>
      </c>
      <c r="G108" s="2">
        <f>DATEDIF(_UC[[#This Row],[Start]],_UC[[#This Row],[End]],"ym")</f>
        <v>2</v>
      </c>
      <c r="H108" s="2">
        <f>_UC[[#This Row],[End]]-EDATE(_UC[[#This Row],[Start]],_UC[[#This Row],[Year]]*12+_UC[[#This Row],[Month]])</f>
        <v>24</v>
      </c>
      <c r="J108" t="s">
        <v>14</v>
      </c>
      <c r="K108" s="3">
        <v>29611</v>
      </c>
      <c r="L108" s="3">
        <v>31520</v>
      </c>
      <c r="M108">
        <v>5</v>
      </c>
      <c r="N108">
        <v>2</v>
      </c>
      <c r="O108">
        <v>24</v>
      </c>
      <c r="P108">
        <v>5</v>
      </c>
      <c r="Q108">
        <v>2</v>
      </c>
      <c r="R108">
        <v>24</v>
      </c>
    </row>
    <row r="109" spans="3:18" x14ac:dyDescent="0.25">
      <c r="C109" s="2" t="s">
        <v>14</v>
      </c>
      <c r="D109" s="1">
        <v>21930</v>
      </c>
      <c r="E109" s="1">
        <v>27800</v>
      </c>
      <c r="F109" s="2">
        <f>DATEDIF(_UC[[#This Row],[Start]],_UC[[#This Row],[End]],"y")</f>
        <v>16</v>
      </c>
      <c r="G109" s="2">
        <f>DATEDIF(_UC[[#This Row],[Start]],_UC[[#This Row],[End]],"ym")</f>
        <v>0</v>
      </c>
      <c r="H109" s="2">
        <f>_UC[[#This Row],[End]]-EDATE(_UC[[#This Row],[Start]],_UC[[#This Row],[Year]]*12+_UC[[#This Row],[Month]])</f>
        <v>26</v>
      </c>
      <c r="J109" t="s">
        <v>14</v>
      </c>
      <c r="K109" s="3">
        <v>21930</v>
      </c>
      <c r="L109" s="3">
        <v>27800</v>
      </c>
      <c r="M109">
        <v>16</v>
      </c>
      <c r="N109">
        <v>0</v>
      </c>
      <c r="O109">
        <v>26</v>
      </c>
      <c r="P109">
        <v>16</v>
      </c>
      <c r="Q109">
        <v>0</v>
      </c>
      <c r="R109">
        <v>26</v>
      </c>
    </row>
    <row r="110" spans="3:18" x14ac:dyDescent="0.25">
      <c r="C110" s="2" t="s">
        <v>14</v>
      </c>
      <c r="D110" s="1">
        <v>2663</v>
      </c>
      <c r="E110" s="1">
        <v>35053</v>
      </c>
      <c r="F110" s="2">
        <f>DATEDIF(_UC[[#This Row],[Start]],_UC[[#This Row],[End]],"y")</f>
        <v>88</v>
      </c>
      <c r="G110" s="2">
        <f>DATEDIF(_UC[[#This Row],[Start]],_UC[[#This Row],[End]],"ym")</f>
        <v>8</v>
      </c>
      <c r="H110" s="2">
        <f>_UC[[#This Row],[End]]-EDATE(_UC[[#This Row],[Start]],_UC[[#This Row],[Year]]*12+_UC[[#This Row],[Month]])</f>
        <v>4</v>
      </c>
      <c r="J110" t="s">
        <v>14</v>
      </c>
      <c r="K110" s="3">
        <v>2663</v>
      </c>
      <c r="L110" s="3">
        <v>35053</v>
      </c>
      <c r="M110">
        <v>88</v>
      </c>
      <c r="N110">
        <v>8</v>
      </c>
      <c r="O110">
        <v>4</v>
      </c>
      <c r="P110">
        <v>88</v>
      </c>
      <c r="Q110">
        <v>8</v>
      </c>
      <c r="R110">
        <v>4</v>
      </c>
    </row>
    <row r="111" spans="3:18" x14ac:dyDescent="0.25">
      <c r="C111" s="2" t="s">
        <v>14</v>
      </c>
      <c r="D111" s="1">
        <v>5203</v>
      </c>
      <c r="E111" s="1">
        <v>6042</v>
      </c>
      <c r="F111" s="2">
        <f>DATEDIF(_UC[[#This Row],[Start]],_UC[[#This Row],[End]],"y")</f>
        <v>2</v>
      </c>
      <c r="G111" s="2">
        <f>DATEDIF(_UC[[#This Row],[Start]],_UC[[#This Row],[End]],"ym")</f>
        <v>3</v>
      </c>
      <c r="H111" s="2">
        <f>_UC[[#This Row],[End]]-EDATE(_UC[[#This Row],[Start]],_UC[[#This Row],[Year]]*12+_UC[[#This Row],[Month]])</f>
        <v>16</v>
      </c>
      <c r="J111" t="s">
        <v>14</v>
      </c>
      <c r="K111" s="3">
        <v>5203</v>
      </c>
      <c r="L111" s="3">
        <v>6042</v>
      </c>
      <c r="M111">
        <v>2</v>
      </c>
      <c r="N111">
        <v>3</v>
      </c>
      <c r="O111">
        <v>16</v>
      </c>
      <c r="P111">
        <v>2</v>
      </c>
      <c r="Q111">
        <v>3</v>
      </c>
      <c r="R111">
        <v>16</v>
      </c>
    </row>
    <row r="112" spans="3:18" x14ac:dyDescent="0.25">
      <c r="C112" s="2" t="s">
        <v>14</v>
      </c>
      <c r="D112" s="1">
        <v>19779</v>
      </c>
      <c r="E112" s="1">
        <v>37555</v>
      </c>
      <c r="F112" s="2">
        <f>DATEDIF(_UC[[#This Row],[Start]],_UC[[#This Row],[End]],"y")</f>
        <v>48</v>
      </c>
      <c r="G112" s="2">
        <f>DATEDIF(_UC[[#This Row],[Start]],_UC[[#This Row],[End]],"ym")</f>
        <v>8</v>
      </c>
      <c r="H112" s="2">
        <f>_UC[[#This Row],[End]]-EDATE(_UC[[#This Row],[Start]],_UC[[#This Row],[Year]]*12+_UC[[#This Row],[Month]])</f>
        <v>2</v>
      </c>
      <c r="J112" t="s">
        <v>14</v>
      </c>
      <c r="K112" s="3">
        <v>19779</v>
      </c>
      <c r="L112" s="3">
        <v>37555</v>
      </c>
      <c r="M112">
        <v>48</v>
      </c>
      <c r="N112">
        <v>8</v>
      </c>
      <c r="O112">
        <v>2</v>
      </c>
      <c r="P112">
        <v>48</v>
      </c>
      <c r="Q112">
        <v>8</v>
      </c>
      <c r="R112">
        <v>2</v>
      </c>
    </row>
    <row r="113" spans="3:18" x14ac:dyDescent="0.25">
      <c r="C113" s="2" t="s">
        <v>14</v>
      </c>
      <c r="D113" s="1">
        <v>12773</v>
      </c>
      <c r="E113" s="1">
        <v>43057</v>
      </c>
      <c r="F113" s="2">
        <f>DATEDIF(_UC[[#This Row],[Start]],_UC[[#This Row],[End]],"y")</f>
        <v>82</v>
      </c>
      <c r="G113" s="2">
        <f>DATEDIF(_UC[[#This Row],[Start]],_UC[[#This Row],[End]],"ym")</f>
        <v>10</v>
      </c>
      <c r="H113" s="2">
        <f>_UC[[#This Row],[End]]-EDATE(_UC[[#This Row],[Start]],_UC[[#This Row],[Year]]*12+_UC[[#This Row],[Month]])</f>
        <v>29</v>
      </c>
      <c r="J113" t="s">
        <v>14</v>
      </c>
      <c r="K113" s="3">
        <v>12773</v>
      </c>
      <c r="L113" s="3">
        <v>43057</v>
      </c>
      <c r="M113">
        <v>82</v>
      </c>
      <c r="N113">
        <v>10</v>
      </c>
      <c r="O113">
        <v>29</v>
      </c>
      <c r="P113">
        <v>82</v>
      </c>
      <c r="Q113">
        <v>10</v>
      </c>
      <c r="R113">
        <v>29</v>
      </c>
    </row>
    <row r="114" spans="3:18" x14ac:dyDescent="0.25">
      <c r="C114" s="2" t="s">
        <v>14</v>
      </c>
      <c r="D114" s="1">
        <v>29786</v>
      </c>
      <c r="E114" s="1">
        <v>39697</v>
      </c>
      <c r="F114" s="2">
        <f>DATEDIF(_UC[[#This Row],[Start]],_UC[[#This Row],[End]],"y")</f>
        <v>27</v>
      </c>
      <c r="G114" s="2">
        <f>DATEDIF(_UC[[#This Row],[Start]],_UC[[#This Row],[End]],"ym")</f>
        <v>1</v>
      </c>
      <c r="H114" s="2">
        <f>_UC[[#This Row],[End]]-EDATE(_UC[[#This Row],[Start]],_UC[[#This Row],[Year]]*12+_UC[[#This Row],[Month]])</f>
        <v>18</v>
      </c>
      <c r="J114" t="s">
        <v>14</v>
      </c>
      <c r="K114" s="3">
        <v>29786</v>
      </c>
      <c r="L114" s="3">
        <v>39697</v>
      </c>
      <c r="M114">
        <v>27</v>
      </c>
      <c r="N114">
        <v>1</v>
      </c>
      <c r="O114">
        <v>18</v>
      </c>
      <c r="P114">
        <v>27</v>
      </c>
      <c r="Q114">
        <v>1</v>
      </c>
      <c r="R114">
        <v>18</v>
      </c>
    </row>
    <row r="115" spans="3:18" x14ac:dyDescent="0.25">
      <c r="C115" s="2" t="s">
        <v>14</v>
      </c>
      <c r="D115" s="1">
        <v>25145</v>
      </c>
      <c r="E115" s="1">
        <v>41377</v>
      </c>
      <c r="F115" s="2">
        <f>DATEDIF(_UC[[#This Row],[Start]],_UC[[#This Row],[End]],"y")</f>
        <v>44</v>
      </c>
      <c r="G115" s="2">
        <f>DATEDIF(_UC[[#This Row],[Start]],_UC[[#This Row],[End]],"ym")</f>
        <v>5</v>
      </c>
      <c r="H115" s="2">
        <f>_UC[[#This Row],[End]]-EDATE(_UC[[#This Row],[Start]],_UC[[#This Row],[Year]]*12+_UC[[#This Row],[Month]])</f>
        <v>10</v>
      </c>
      <c r="J115" t="s">
        <v>14</v>
      </c>
      <c r="K115" s="3">
        <v>25145</v>
      </c>
      <c r="L115" s="3">
        <v>41377</v>
      </c>
      <c r="M115">
        <v>44</v>
      </c>
      <c r="N115">
        <v>5</v>
      </c>
      <c r="O115">
        <v>10</v>
      </c>
      <c r="P115">
        <v>44</v>
      </c>
      <c r="Q115">
        <v>5</v>
      </c>
      <c r="R115">
        <v>10</v>
      </c>
    </row>
    <row r="116" spans="3:18" x14ac:dyDescent="0.25">
      <c r="C116" s="2" t="s">
        <v>14</v>
      </c>
      <c r="D116" s="1">
        <v>27876</v>
      </c>
      <c r="E116" s="1">
        <v>35999</v>
      </c>
      <c r="F116" s="2">
        <f>DATEDIF(_UC[[#This Row],[Start]],_UC[[#This Row],[End]],"y")</f>
        <v>22</v>
      </c>
      <c r="G116" s="2">
        <f>DATEDIF(_UC[[#This Row],[Start]],_UC[[#This Row],[End]],"ym")</f>
        <v>2</v>
      </c>
      <c r="H116" s="2">
        <f>_UC[[#This Row],[End]]-EDATE(_UC[[#This Row],[Start]],_UC[[#This Row],[Year]]*12+_UC[[#This Row],[Month]])</f>
        <v>27</v>
      </c>
      <c r="J116" t="s">
        <v>14</v>
      </c>
      <c r="K116" s="3">
        <v>27876</v>
      </c>
      <c r="L116" s="3">
        <v>35999</v>
      </c>
      <c r="M116">
        <v>22</v>
      </c>
      <c r="N116">
        <v>2</v>
      </c>
      <c r="O116">
        <v>27</v>
      </c>
      <c r="P116">
        <v>22</v>
      </c>
      <c r="Q116">
        <v>2</v>
      </c>
      <c r="R116">
        <v>27</v>
      </c>
    </row>
    <row r="117" spans="3:18" x14ac:dyDescent="0.25">
      <c r="C117" s="2" t="s">
        <v>14</v>
      </c>
      <c r="D117" s="1">
        <v>24850</v>
      </c>
      <c r="E117" s="1">
        <v>30228</v>
      </c>
      <c r="F117" s="2">
        <f>DATEDIF(_UC[[#This Row],[Start]],_UC[[#This Row],[End]],"y")</f>
        <v>14</v>
      </c>
      <c r="G117" s="2">
        <f>DATEDIF(_UC[[#This Row],[Start]],_UC[[#This Row],[End]],"ym")</f>
        <v>8</v>
      </c>
      <c r="H117" s="2">
        <f>_UC[[#This Row],[End]]-EDATE(_UC[[#This Row],[Start]],_UC[[#This Row],[Year]]*12+_UC[[#This Row],[Month]])</f>
        <v>21</v>
      </c>
      <c r="J117" t="s">
        <v>14</v>
      </c>
      <c r="K117" s="3">
        <v>24850</v>
      </c>
      <c r="L117" s="3">
        <v>30228</v>
      </c>
      <c r="M117">
        <v>14</v>
      </c>
      <c r="N117">
        <v>8</v>
      </c>
      <c r="O117">
        <v>21</v>
      </c>
      <c r="P117">
        <v>14</v>
      </c>
      <c r="Q117">
        <v>8</v>
      </c>
      <c r="R117">
        <v>21</v>
      </c>
    </row>
    <row r="118" spans="3:18" x14ac:dyDescent="0.25">
      <c r="C118" s="2" t="s">
        <v>14</v>
      </c>
      <c r="D118" s="1">
        <v>20665</v>
      </c>
      <c r="E118" s="1">
        <v>36375</v>
      </c>
      <c r="F118" s="2">
        <f>DATEDIF(_UC[[#This Row],[Start]],_UC[[#This Row],[End]],"y")</f>
        <v>43</v>
      </c>
      <c r="G118" s="2">
        <f>DATEDIF(_UC[[#This Row],[Start]],_UC[[#This Row],[End]],"ym")</f>
        <v>0</v>
      </c>
      <c r="H118" s="2">
        <f>_UC[[#This Row],[End]]-EDATE(_UC[[#This Row],[Start]],_UC[[#This Row],[Year]]*12+_UC[[#This Row],[Month]])</f>
        <v>5</v>
      </c>
      <c r="J118" t="s">
        <v>14</v>
      </c>
      <c r="K118" s="3">
        <v>20665</v>
      </c>
      <c r="L118" s="3">
        <v>36375</v>
      </c>
      <c r="M118">
        <v>43</v>
      </c>
      <c r="N118">
        <v>0</v>
      </c>
      <c r="O118">
        <v>5</v>
      </c>
      <c r="P118">
        <v>43</v>
      </c>
      <c r="Q118">
        <v>0</v>
      </c>
      <c r="R118">
        <v>5</v>
      </c>
    </row>
    <row r="119" spans="3:18" x14ac:dyDescent="0.25">
      <c r="C119" s="2" t="s">
        <v>14</v>
      </c>
      <c r="D119" s="1">
        <v>12395</v>
      </c>
      <c r="E119" s="1">
        <v>40365</v>
      </c>
      <c r="F119" s="2">
        <f>DATEDIF(_UC[[#This Row],[Start]],_UC[[#This Row],[End]],"y")</f>
        <v>76</v>
      </c>
      <c r="G119" s="2">
        <f>DATEDIF(_UC[[#This Row],[Start]],_UC[[#This Row],[End]],"ym")</f>
        <v>6</v>
      </c>
      <c r="H119" s="2">
        <f>_UC[[#This Row],[End]]-EDATE(_UC[[#This Row],[Start]],_UC[[#This Row],[Year]]*12+_UC[[#This Row],[Month]])</f>
        <v>29</v>
      </c>
      <c r="J119" t="s">
        <v>14</v>
      </c>
      <c r="K119" s="3">
        <v>12395</v>
      </c>
      <c r="L119" s="3">
        <v>40365</v>
      </c>
      <c r="M119">
        <v>76</v>
      </c>
      <c r="N119">
        <v>6</v>
      </c>
      <c r="O119">
        <v>29</v>
      </c>
      <c r="P119">
        <v>76</v>
      </c>
      <c r="Q119">
        <v>6</v>
      </c>
      <c r="R119">
        <v>29</v>
      </c>
    </row>
    <row r="120" spans="3:18" x14ac:dyDescent="0.25">
      <c r="C120" s="2" t="s">
        <v>14</v>
      </c>
      <c r="D120" s="1">
        <v>34031</v>
      </c>
      <c r="E120" s="1">
        <v>40107</v>
      </c>
      <c r="F120" s="2">
        <f>DATEDIF(_UC[[#This Row],[Start]],_UC[[#This Row],[End]],"y")</f>
        <v>16</v>
      </c>
      <c r="G120" s="2">
        <f>DATEDIF(_UC[[#This Row],[Start]],_UC[[#This Row],[End]],"ym")</f>
        <v>7</v>
      </c>
      <c r="H120" s="2">
        <f>_UC[[#This Row],[End]]-EDATE(_UC[[#This Row],[Start]],_UC[[#This Row],[Year]]*12+_UC[[#This Row],[Month]])</f>
        <v>18</v>
      </c>
      <c r="J120" t="s">
        <v>14</v>
      </c>
      <c r="K120" s="3">
        <v>34031</v>
      </c>
      <c r="L120" s="3">
        <v>40107</v>
      </c>
      <c r="M120">
        <v>16</v>
      </c>
      <c r="N120">
        <v>7</v>
      </c>
      <c r="O120">
        <v>18</v>
      </c>
      <c r="P120">
        <v>16</v>
      </c>
      <c r="Q120">
        <v>7</v>
      </c>
      <c r="R120">
        <v>18</v>
      </c>
    </row>
    <row r="121" spans="3:18" x14ac:dyDescent="0.25">
      <c r="C121" s="2" t="s">
        <v>14</v>
      </c>
      <c r="D121" s="1">
        <v>1656</v>
      </c>
      <c r="E121" s="1">
        <v>41350</v>
      </c>
      <c r="F121" s="2">
        <f>DATEDIF(_UC[[#This Row],[Start]],_UC[[#This Row],[End]],"y")</f>
        <v>108</v>
      </c>
      <c r="G121" s="2">
        <f>DATEDIF(_UC[[#This Row],[Start]],_UC[[#This Row],[End]],"ym")</f>
        <v>8</v>
      </c>
      <c r="H121" s="2">
        <f>_UC[[#This Row],[End]]-EDATE(_UC[[#This Row],[Start]],_UC[[#This Row],[Year]]*12+_UC[[#This Row],[Month]])</f>
        <v>4</v>
      </c>
      <c r="J121" t="s">
        <v>14</v>
      </c>
      <c r="K121" s="3">
        <v>1656</v>
      </c>
      <c r="L121" s="3">
        <v>41350</v>
      </c>
      <c r="M121">
        <v>108</v>
      </c>
      <c r="N121">
        <v>8</v>
      </c>
      <c r="O121">
        <v>4</v>
      </c>
      <c r="P121">
        <v>108</v>
      </c>
      <c r="Q121">
        <v>8</v>
      </c>
      <c r="R121">
        <v>4</v>
      </c>
    </row>
    <row r="122" spans="3:18" x14ac:dyDescent="0.25">
      <c r="C122" s="2" t="s">
        <v>14</v>
      </c>
      <c r="D122" s="1">
        <v>40935</v>
      </c>
      <c r="E122" s="1">
        <v>42161</v>
      </c>
      <c r="F122" s="2">
        <f>DATEDIF(_UC[[#This Row],[Start]],_UC[[#This Row],[End]],"y")</f>
        <v>3</v>
      </c>
      <c r="G122" s="2">
        <f>DATEDIF(_UC[[#This Row],[Start]],_UC[[#This Row],[End]],"ym")</f>
        <v>4</v>
      </c>
      <c r="H122" s="2">
        <f>_UC[[#This Row],[End]]-EDATE(_UC[[#This Row],[Start]],_UC[[#This Row],[Year]]*12+_UC[[#This Row],[Month]])</f>
        <v>10</v>
      </c>
      <c r="J122" t="s">
        <v>14</v>
      </c>
      <c r="K122" s="3">
        <v>40935</v>
      </c>
      <c r="L122" s="3">
        <v>42161</v>
      </c>
      <c r="M122">
        <v>3</v>
      </c>
      <c r="N122">
        <v>4</v>
      </c>
      <c r="O122">
        <v>10</v>
      </c>
      <c r="P122">
        <v>3</v>
      </c>
      <c r="Q122">
        <v>4</v>
      </c>
      <c r="R122">
        <v>10</v>
      </c>
    </row>
    <row r="123" spans="3:18" x14ac:dyDescent="0.25">
      <c r="C123" s="2" t="s">
        <v>14</v>
      </c>
      <c r="D123" s="1">
        <v>2832</v>
      </c>
      <c r="E123" s="1">
        <v>19355</v>
      </c>
      <c r="F123" s="2">
        <f>DATEDIF(_UC[[#This Row],[Start]],_UC[[#This Row],[End]],"y")</f>
        <v>45</v>
      </c>
      <c r="G123" s="2">
        <f>DATEDIF(_UC[[#This Row],[Start]],_UC[[#This Row],[End]],"ym")</f>
        <v>2</v>
      </c>
      <c r="H123" s="2">
        <f>_UC[[#This Row],[End]]-EDATE(_UC[[#This Row],[Start]],_UC[[#This Row],[Year]]*12+_UC[[#This Row],[Month]])</f>
        <v>25</v>
      </c>
      <c r="J123" t="s">
        <v>14</v>
      </c>
      <c r="K123" s="3">
        <v>2832</v>
      </c>
      <c r="L123" s="3">
        <v>19355</v>
      </c>
      <c r="M123">
        <v>45</v>
      </c>
      <c r="N123">
        <v>2</v>
      </c>
      <c r="O123">
        <v>25</v>
      </c>
      <c r="P123">
        <v>45</v>
      </c>
      <c r="Q123">
        <v>2</v>
      </c>
      <c r="R123">
        <v>25</v>
      </c>
    </row>
    <row r="124" spans="3:18" x14ac:dyDescent="0.25">
      <c r="C124" s="2" t="s">
        <v>14</v>
      </c>
      <c r="D124" s="1">
        <v>13696</v>
      </c>
      <c r="E124" s="1">
        <v>35724</v>
      </c>
      <c r="F124" s="2">
        <f>DATEDIF(_UC[[#This Row],[Start]],_UC[[#This Row],[End]],"y")</f>
        <v>60</v>
      </c>
      <c r="G124" s="2">
        <f>DATEDIF(_UC[[#This Row],[Start]],_UC[[#This Row],[End]],"ym")</f>
        <v>3</v>
      </c>
      <c r="H124" s="2">
        <f>_UC[[#This Row],[End]]-EDATE(_UC[[#This Row],[Start]],_UC[[#This Row],[Year]]*12+_UC[[#This Row],[Month]])</f>
        <v>21</v>
      </c>
      <c r="J124" t="s">
        <v>14</v>
      </c>
      <c r="K124" s="3">
        <v>13696</v>
      </c>
      <c r="L124" s="3">
        <v>35724</v>
      </c>
      <c r="M124">
        <v>60</v>
      </c>
      <c r="N124">
        <v>3</v>
      </c>
      <c r="O124">
        <v>21</v>
      </c>
      <c r="P124">
        <v>60</v>
      </c>
      <c r="Q124">
        <v>3</v>
      </c>
      <c r="R124">
        <v>21</v>
      </c>
    </row>
    <row r="125" spans="3:18" x14ac:dyDescent="0.25">
      <c r="C125" s="2" t="s">
        <v>14</v>
      </c>
      <c r="D125" s="1">
        <v>581</v>
      </c>
      <c r="E125" s="1">
        <v>8794</v>
      </c>
      <c r="F125" s="2">
        <f>DATEDIF(_UC[[#This Row],[Start]],_UC[[#This Row],[End]],"y")</f>
        <v>22</v>
      </c>
      <c r="G125" s="2">
        <f>DATEDIF(_UC[[#This Row],[Start]],_UC[[#This Row],[End]],"ym")</f>
        <v>5</v>
      </c>
      <c r="H125" s="2">
        <f>_UC[[#This Row],[End]]-EDATE(_UC[[#This Row],[Start]],_UC[[#This Row],[Year]]*12+_UC[[#This Row],[Month]])</f>
        <v>25</v>
      </c>
      <c r="J125" t="s">
        <v>14</v>
      </c>
      <c r="K125" s="3">
        <v>581</v>
      </c>
      <c r="L125" s="3">
        <v>8794</v>
      </c>
      <c r="M125">
        <v>22</v>
      </c>
      <c r="N125">
        <v>5</v>
      </c>
      <c r="O125">
        <v>25</v>
      </c>
      <c r="P125">
        <v>22</v>
      </c>
      <c r="Q125">
        <v>5</v>
      </c>
      <c r="R125">
        <v>25</v>
      </c>
    </row>
    <row r="126" spans="3:18" x14ac:dyDescent="0.25">
      <c r="C126" s="2" t="s">
        <v>14</v>
      </c>
      <c r="D126" s="1">
        <v>16835</v>
      </c>
      <c r="E126" s="1">
        <v>40328</v>
      </c>
      <c r="F126" s="2">
        <f>DATEDIF(_UC[[#This Row],[Start]],_UC[[#This Row],[End]],"y")</f>
        <v>64</v>
      </c>
      <c r="G126" s="2">
        <f>DATEDIF(_UC[[#This Row],[Start]],_UC[[#This Row],[End]],"ym")</f>
        <v>3</v>
      </c>
      <c r="H126" s="2">
        <f>_UC[[#This Row],[End]]-EDATE(_UC[[#This Row],[Start]],_UC[[#This Row],[Year]]*12+_UC[[#This Row],[Month]])</f>
        <v>28</v>
      </c>
      <c r="J126" t="s">
        <v>14</v>
      </c>
      <c r="K126" s="3">
        <v>16835</v>
      </c>
      <c r="L126" s="3">
        <v>40328</v>
      </c>
      <c r="M126">
        <v>64</v>
      </c>
      <c r="N126">
        <v>3</v>
      </c>
      <c r="O126">
        <v>28</v>
      </c>
      <c r="P126">
        <v>64</v>
      </c>
      <c r="Q126">
        <v>3</v>
      </c>
      <c r="R126">
        <v>28</v>
      </c>
    </row>
    <row r="127" spans="3:18" x14ac:dyDescent="0.25">
      <c r="C127" s="2" t="s">
        <v>14</v>
      </c>
      <c r="D127" s="1">
        <v>4579</v>
      </c>
      <c r="E127" s="1">
        <v>36588</v>
      </c>
      <c r="F127" s="2">
        <f>DATEDIF(_UC[[#This Row],[Start]],_UC[[#This Row],[End]],"y")</f>
        <v>87</v>
      </c>
      <c r="G127" s="2">
        <f>DATEDIF(_UC[[#This Row],[Start]],_UC[[#This Row],[End]],"ym")</f>
        <v>7</v>
      </c>
      <c r="H127" s="2">
        <f>_UC[[#This Row],[End]]-EDATE(_UC[[#This Row],[Start]],_UC[[#This Row],[Year]]*12+_UC[[#This Row],[Month]])</f>
        <v>18</v>
      </c>
      <c r="J127" t="s">
        <v>14</v>
      </c>
      <c r="K127" s="3">
        <v>4579</v>
      </c>
      <c r="L127" s="3">
        <v>36588</v>
      </c>
      <c r="M127">
        <v>87</v>
      </c>
      <c r="N127">
        <v>7</v>
      </c>
      <c r="O127">
        <v>18</v>
      </c>
      <c r="P127">
        <v>87</v>
      </c>
      <c r="Q127">
        <v>7</v>
      </c>
      <c r="R127">
        <v>18</v>
      </c>
    </row>
    <row r="128" spans="3:18" x14ac:dyDescent="0.25">
      <c r="C128" s="2" t="s">
        <v>14</v>
      </c>
      <c r="D128" s="1">
        <v>40002</v>
      </c>
      <c r="E128" s="1">
        <v>40439</v>
      </c>
      <c r="F128" s="2">
        <f>DATEDIF(_UC[[#This Row],[Start]],_UC[[#This Row],[End]],"y")</f>
        <v>1</v>
      </c>
      <c r="G128" s="2">
        <f>DATEDIF(_UC[[#This Row],[Start]],_UC[[#This Row],[End]],"ym")</f>
        <v>2</v>
      </c>
      <c r="H128" s="2">
        <f>_UC[[#This Row],[End]]-EDATE(_UC[[#This Row],[Start]],_UC[[#This Row],[Year]]*12+_UC[[#This Row],[Month]])</f>
        <v>10</v>
      </c>
      <c r="J128" t="s">
        <v>14</v>
      </c>
      <c r="K128" s="3">
        <v>40002</v>
      </c>
      <c r="L128" s="3">
        <v>40439</v>
      </c>
      <c r="M128">
        <v>1</v>
      </c>
      <c r="N128">
        <v>2</v>
      </c>
      <c r="O128">
        <v>10</v>
      </c>
      <c r="P128">
        <v>1</v>
      </c>
      <c r="Q128">
        <v>2</v>
      </c>
      <c r="R128">
        <v>10</v>
      </c>
    </row>
    <row r="129" spans="3:18" x14ac:dyDescent="0.25">
      <c r="C129" s="2" t="s">
        <v>14</v>
      </c>
      <c r="D129" s="1">
        <v>732</v>
      </c>
      <c r="E129" s="1">
        <v>41102</v>
      </c>
      <c r="F129" s="2">
        <f>DATEDIF(_UC[[#This Row],[Start]],_UC[[#This Row],[End]],"y")</f>
        <v>110</v>
      </c>
      <c r="G129" s="2">
        <f>DATEDIF(_UC[[#This Row],[Start]],_UC[[#This Row],[End]],"ym")</f>
        <v>6</v>
      </c>
      <c r="H129" s="2">
        <f>_UC[[#This Row],[End]]-EDATE(_UC[[#This Row],[Start]],_UC[[#This Row],[Year]]*12+_UC[[#This Row],[Month]])</f>
        <v>11</v>
      </c>
      <c r="J129" t="s">
        <v>14</v>
      </c>
      <c r="K129" s="3">
        <v>732</v>
      </c>
      <c r="L129" s="3">
        <v>41102</v>
      </c>
      <c r="M129">
        <v>110</v>
      </c>
      <c r="N129">
        <v>6</v>
      </c>
      <c r="O129">
        <v>11</v>
      </c>
      <c r="P129">
        <v>110</v>
      </c>
      <c r="Q129">
        <v>6</v>
      </c>
      <c r="R129">
        <v>11</v>
      </c>
    </row>
    <row r="130" spans="3:18" x14ac:dyDescent="0.25">
      <c r="C130" s="2" t="s">
        <v>14</v>
      </c>
      <c r="D130" s="1">
        <v>43208</v>
      </c>
      <c r="E130" s="1">
        <v>43251</v>
      </c>
      <c r="F130" s="2">
        <f>DATEDIF(_UC[[#This Row],[Start]],_UC[[#This Row],[End]],"y")</f>
        <v>0</v>
      </c>
      <c r="G130" s="2">
        <f>DATEDIF(_UC[[#This Row],[Start]],_UC[[#This Row],[End]],"ym")</f>
        <v>1</v>
      </c>
      <c r="H130" s="2">
        <f>_UC[[#This Row],[End]]-EDATE(_UC[[#This Row],[Start]],_UC[[#This Row],[Year]]*12+_UC[[#This Row],[Month]])</f>
        <v>13</v>
      </c>
      <c r="J130" t="s">
        <v>14</v>
      </c>
      <c r="K130" s="3">
        <v>43208</v>
      </c>
      <c r="L130" s="3">
        <v>43251</v>
      </c>
      <c r="M130">
        <v>0</v>
      </c>
      <c r="N130">
        <v>1</v>
      </c>
      <c r="O130">
        <v>13</v>
      </c>
      <c r="P130">
        <v>0</v>
      </c>
      <c r="Q130">
        <v>1</v>
      </c>
      <c r="R130">
        <v>13</v>
      </c>
    </row>
    <row r="131" spans="3:18" x14ac:dyDescent="0.25">
      <c r="C131" s="2" t="s">
        <v>14</v>
      </c>
      <c r="D131" s="1">
        <v>15056</v>
      </c>
      <c r="E131" s="1">
        <v>37943</v>
      </c>
      <c r="F131" s="2">
        <f>DATEDIF(_UC[[#This Row],[Start]],_UC[[#This Row],[End]],"y")</f>
        <v>62</v>
      </c>
      <c r="G131" s="2">
        <f>DATEDIF(_UC[[#This Row],[Start]],_UC[[#This Row],[End]],"ym")</f>
        <v>7</v>
      </c>
      <c r="H131" s="2">
        <f>_UC[[#This Row],[End]]-EDATE(_UC[[#This Row],[Start]],_UC[[#This Row],[Year]]*12+_UC[[#This Row],[Month]])</f>
        <v>28</v>
      </c>
      <c r="J131" t="s">
        <v>14</v>
      </c>
      <c r="K131" s="3">
        <v>15056</v>
      </c>
      <c r="L131" s="3">
        <v>37943</v>
      </c>
      <c r="M131">
        <v>62</v>
      </c>
      <c r="N131">
        <v>7</v>
      </c>
      <c r="O131">
        <v>28</v>
      </c>
      <c r="P131">
        <v>62</v>
      </c>
      <c r="Q131">
        <v>7</v>
      </c>
      <c r="R131">
        <v>28</v>
      </c>
    </row>
    <row r="132" spans="3:18" x14ac:dyDescent="0.25">
      <c r="C132" s="2" t="s">
        <v>14</v>
      </c>
      <c r="D132" s="1">
        <v>21611</v>
      </c>
      <c r="E132" s="1">
        <v>40178</v>
      </c>
      <c r="F132" s="2">
        <f>DATEDIF(_UC[[#This Row],[Start]],_UC[[#This Row],[End]],"y")</f>
        <v>50</v>
      </c>
      <c r="G132" s="2">
        <f>DATEDIF(_UC[[#This Row],[Start]],_UC[[#This Row],[End]],"ym")</f>
        <v>9</v>
      </c>
      <c r="H132" s="2">
        <f>_UC[[#This Row],[End]]-EDATE(_UC[[#This Row],[Start]],_UC[[#This Row],[Year]]*12+_UC[[#This Row],[Month]])</f>
        <v>29</v>
      </c>
      <c r="J132" t="s">
        <v>14</v>
      </c>
      <c r="K132" s="3">
        <v>21611</v>
      </c>
      <c r="L132" s="3">
        <v>40178</v>
      </c>
      <c r="M132">
        <v>50</v>
      </c>
      <c r="N132">
        <v>9</v>
      </c>
      <c r="O132">
        <v>29</v>
      </c>
      <c r="P132">
        <v>50</v>
      </c>
      <c r="Q132">
        <v>9</v>
      </c>
      <c r="R132">
        <v>29</v>
      </c>
    </row>
    <row r="133" spans="3:18" x14ac:dyDescent="0.25">
      <c r="C133" s="2" t="s">
        <v>14</v>
      </c>
      <c r="D133" s="1">
        <v>29373</v>
      </c>
      <c r="E133" s="1">
        <v>35795</v>
      </c>
      <c r="F133" s="2">
        <f>DATEDIF(_UC[[#This Row],[Start]],_UC[[#This Row],[End]],"y")</f>
        <v>17</v>
      </c>
      <c r="G133" s="2">
        <f>DATEDIF(_UC[[#This Row],[Start]],_UC[[#This Row],[End]],"ym")</f>
        <v>6</v>
      </c>
      <c r="H133" s="2">
        <f>_UC[[#This Row],[End]]-EDATE(_UC[[#This Row],[Start]],_UC[[#This Row],[Year]]*12+_UC[[#This Row],[Month]])</f>
        <v>30</v>
      </c>
      <c r="J133" t="s">
        <v>14</v>
      </c>
      <c r="K133" s="3">
        <v>29373</v>
      </c>
      <c r="L133" s="3">
        <v>35795</v>
      </c>
      <c r="M133">
        <v>17</v>
      </c>
      <c r="N133">
        <v>6</v>
      </c>
      <c r="O133">
        <v>30</v>
      </c>
      <c r="P133">
        <v>17</v>
      </c>
      <c r="Q133">
        <v>6</v>
      </c>
      <c r="R133">
        <v>30</v>
      </c>
    </row>
    <row r="134" spans="3:18" x14ac:dyDescent="0.25">
      <c r="C134" s="2" t="s">
        <v>14</v>
      </c>
      <c r="D134" s="1">
        <v>1085</v>
      </c>
      <c r="E134" s="1">
        <v>12021</v>
      </c>
      <c r="F134" s="2">
        <f>DATEDIF(_UC[[#This Row],[Start]],_UC[[#This Row],[End]],"y")</f>
        <v>29</v>
      </c>
      <c r="G134" s="2">
        <f>DATEDIF(_UC[[#This Row],[Start]],_UC[[#This Row],[End]],"ym")</f>
        <v>11</v>
      </c>
      <c r="H134" s="2">
        <f>_UC[[#This Row],[End]]-EDATE(_UC[[#This Row],[Start]],_UC[[#This Row],[Year]]*12+_UC[[#This Row],[Month]])</f>
        <v>8</v>
      </c>
      <c r="J134" t="s">
        <v>14</v>
      </c>
      <c r="K134" s="3">
        <v>1085</v>
      </c>
      <c r="L134" s="3">
        <v>12021</v>
      </c>
      <c r="M134">
        <v>29</v>
      </c>
      <c r="N134">
        <v>11</v>
      </c>
      <c r="O134">
        <v>8</v>
      </c>
      <c r="P134">
        <v>29</v>
      </c>
      <c r="Q134">
        <v>11</v>
      </c>
      <c r="R134">
        <v>8</v>
      </c>
    </row>
    <row r="135" spans="3:18" x14ac:dyDescent="0.25">
      <c r="C135" s="2" t="s">
        <v>14</v>
      </c>
      <c r="D135" s="1">
        <v>12379</v>
      </c>
      <c r="E135" s="1">
        <v>24211</v>
      </c>
      <c r="F135" s="2">
        <f>DATEDIF(_UC[[#This Row],[Start]],_UC[[#This Row],[End]],"y")</f>
        <v>32</v>
      </c>
      <c r="G135" s="2">
        <f>DATEDIF(_UC[[#This Row],[Start]],_UC[[#This Row],[End]],"ym")</f>
        <v>4</v>
      </c>
      <c r="H135" s="2">
        <f>_UC[[#This Row],[End]]-EDATE(_UC[[#This Row],[Start]],_UC[[#This Row],[Year]]*12+_UC[[#This Row],[Month]])</f>
        <v>24</v>
      </c>
      <c r="J135" t="s">
        <v>14</v>
      </c>
      <c r="K135" s="3">
        <v>12379</v>
      </c>
      <c r="L135" s="3">
        <v>24211</v>
      </c>
      <c r="M135">
        <v>32</v>
      </c>
      <c r="N135">
        <v>4</v>
      </c>
      <c r="O135">
        <v>24</v>
      </c>
      <c r="P135">
        <v>32</v>
      </c>
      <c r="Q135">
        <v>4</v>
      </c>
      <c r="R135">
        <v>24</v>
      </c>
    </row>
    <row r="136" spans="3:18" x14ac:dyDescent="0.25">
      <c r="C136" s="2" t="s">
        <v>14</v>
      </c>
      <c r="D136" s="1">
        <v>38670</v>
      </c>
      <c r="E136" s="1">
        <v>42259</v>
      </c>
      <c r="F136" s="2">
        <f>DATEDIF(_UC[[#This Row],[Start]],_UC[[#This Row],[End]],"y")</f>
        <v>9</v>
      </c>
      <c r="G136" s="2">
        <f>DATEDIF(_UC[[#This Row],[Start]],_UC[[#This Row],[End]],"ym")</f>
        <v>9</v>
      </c>
      <c r="H136" s="2">
        <f>_UC[[#This Row],[End]]-EDATE(_UC[[#This Row],[Start]],_UC[[#This Row],[Year]]*12+_UC[[#This Row],[Month]])</f>
        <v>29</v>
      </c>
      <c r="J136" t="s">
        <v>14</v>
      </c>
      <c r="K136" s="3">
        <v>38670</v>
      </c>
      <c r="L136" s="3">
        <v>42259</v>
      </c>
      <c r="M136">
        <v>9</v>
      </c>
      <c r="N136">
        <v>9</v>
      </c>
      <c r="O136">
        <v>29</v>
      </c>
      <c r="P136">
        <v>9</v>
      </c>
      <c r="Q136">
        <v>9</v>
      </c>
      <c r="R136">
        <v>29</v>
      </c>
    </row>
    <row r="137" spans="3:18" x14ac:dyDescent="0.25">
      <c r="C137" s="2" t="s">
        <v>14</v>
      </c>
      <c r="D137" s="1">
        <v>4276</v>
      </c>
      <c r="E137" s="1">
        <v>35146</v>
      </c>
      <c r="F137" s="2">
        <f>DATEDIF(_UC[[#This Row],[Start]],_UC[[#This Row],[End]],"y")</f>
        <v>84</v>
      </c>
      <c r="G137" s="2">
        <f>DATEDIF(_UC[[#This Row],[Start]],_UC[[#This Row],[End]],"ym")</f>
        <v>6</v>
      </c>
      <c r="H137" s="2">
        <f>_UC[[#This Row],[End]]-EDATE(_UC[[#This Row],[Start]],_UC[[#This Row],[Year]]*12+_UC[[#This Row],[Month]])</f>
        <v>7</v>
      </c>
      <c r="J137" t="s">
        <v>14</v>
      </c>
      <c r="K137" s="3">
        <v>4276</v>
      </c>
      <c r="L137" s="3">
        <v>35146</v>
      </c>
      <c r="M137">
        <v>84</v>
      </c>
      <c r="N137">
        <v>6</v>
      </c>
      <c r="O137">
        <v>7</v>
      </c>
      <c r="P137">
        <v>84</v>
      </c>
      <c r="Q137">
        <v>6</v>
      </c>
      <c r="R137">
        <v>7</v>
      </c>
    </row>
    <row r="138" spans="3:18" x14ac:dyDescent="0.25">
      <c r="C138" s="2" t="s">
        <v>14</v>
      </c>
      <c r="D138" s="1">
        <v>13022</v>
      </c>
      <c r="E138" s="1">
        <v>33999</v>
      </c>
      <c r="F138" s="2">
        <f>DATEDIF(_UC[[#This Row],[Start]],_UC[[#This Row],[End]],"y")</f>
        <v>57</v>
      </c>
      <c r="G138" s="2">
        <f>DATEDIF(_UC[[#This Row],[Start]],_UC[[#This Row],[End]],"ym")</f>
        <v>5</v>
      </c>
      <c r="H138" s="2">
        <f>_UC[[#This Row],[End]]-EDATE(_UC[[#This Row],[Start]],_UC[[#This Row],[Year]]*12+_UC[[#This Row],[Month]])</f>
        <v>4</v>
      </c>
      <c r="J138" t="s">
        <v>14</v>
      </c>
      <c r="K138" s="3">
        <v>13022</v>
      </c>
      <c r="L138" s="3">
        <v>33999</v>
      </c>
      <c r="M138">
        <v>57</v>
      </c>
      <c r="N138">
        <v>5</v>
      </c>
      <c r="O138">
        <v>4</v>
      </c>
      <c r="P138">
        <v>57</v>
      </c>
      <c r="Q138">
        <v>5</v>
      </c>
      <c r="R138">
        <v>4</v>
      </c>
    </row>
    <row r="139" spans="3:18" x14ac:dyDescent="0.25">
      <c r="C139" s="2" t="s">
        <v>14</v>
      </c>
      <c r="D139" s="1">
        <v>9355</v>
      </c>
      <c r="E139" s="1">
        <v>22937</v>
      </c>
      <c r="F139" s="2">
        <f>DATEDIF(_UC[[#This Row],[Start]],_UC[[#This Row],[End]],"y")</f>
        <v>37</v>
      </c>
      <c r="G139" s="2">
        <f>DATEDIF(_UC[[#This Row],[Start]],_UC[[#This Row],[End]],"ym")</f>
        <v>2</v>
      </c>
      <c r="H139" s="2">
        <f>_UC[[#This Row],[End]]-EDATE(_UC[[#This Row],[Start]],_UC[[#This Row],[Year]]*12+_UC[[#This Row],[Month]])</f>
        <v>7</v>
      </c>
      <c r="J139" t="s">
        <v>14</v>
      </c>
      <c r="K139" s="3">
        <v>9355</v>
      </c>
      <c r="L139" s="3">
        <v>22937</v>
      </c>
      <c r="M139">
        <v>37</v>
      </c>
      <c r="N139">
        <v>2</v>
      </c>
      <c r="O139">
        <v>7</v>
      </c>
      <c r="P139">
        <v>37</v>
      </c>
      <c r="Q139">
        <v>2</v>
      </c>
      <c r="R139">
        <v>7</v>
      </c>
    </row>
    <row r="140" spans="3:18" x14ac:dyDescent="0.25">
      <c r="C140" s="2" t="s">
        <v>14</v>
      </c>
      <c r="D140" s="1">
        <v>27474</v>
      </c>
      <c r="E140" s="1">
        <v>29242</v>
      </c>
      <c r="F140" s="2">
        <f>DATEDIF(_UC[[#This Row],[Start]],_UC[[#This Row],[End]],"y")</f>
        <v>4</v>
      </c>
      <c r="G140" s="2">
        <f>DATEDIF(_UC[[#This Row],[Start]],_UC[[#This Row],[End]],"ym")</f>
        <v>10</v>
      </c>
      <c r="H140" s="2">
        <f>_UC[[#This Row],[End]]-EDATE(_UC[[#This Row],[Start]],_UC[[#This Row],[Year]]*12+_UC[[#This Row],[Month]])</f>
        <v>1</v>
      </c>
      <c r="J140" t="s">
        <v>14</v>
      </c>
      <c r="K140" s="3">
        <v>27474</v>
      </c>
      <c r="L140" s="3">
        <v>29242</v>
      </c>
      <c r="M140">
        <v>4</v>
      </c>
      <c r="N140">
        <v>10</v>
      </c>
      <c r="O140">
        <v>1</v>
      </c>
      <c r="P140">
        <v>4</v>
      </c>
      <c r="Q140">
        <v>10</v>
      </c>
      <c r="R140">
        <v>1</v>
      </c>
    </row>
    <row r="141" spans="3:18" x14ac:dyDescent="0.25">
      <c r="C141" s="2" t="s">
        <v>14</v>
      </c>
      <c r="D141" s="1">
        <v>31189</v>
      </c>
      <c r="E141" s="1">
        <v>31969</v>
      </c>
      <c r="F141" s="2">
        <f>DATEDIF(_UC[[#This Row],[Start]],_UC[[#This Row],[End]],"y")</f>
        <v>2</v>
      </c>
      <c r="G141" s="2">
        <f>DATEDIF(_UC[[#This Row],[Start]],_UC[[#This Row],[End]],"ym")</f>
        <v>1</v>
      </c>
      <c r="H141" s="2">
        <f>_UC[[#This Row],[End]]-EDATE(_UC[[#This Row],[Start]],_UC[[#This Row],[Year]]*12+_UC[[#This Row],[Month]])</f>
        <v>19</v>
      </c>
      <c r="J141" t="s">
        <v>14</v>
      </c>
      <c r="K141" s="3">
        <v>31189</v>
      </c>
      <c r="L141" s="3">
        <v>31969</v>
      </c>
      <c r="M141">
        <v>2</v>
      </c>
      <c r="N141">
        <v>1</v>
      </c>
      <c r="O141">
        <v>19</v>
      </c>
      <c r="P141">
        <v>2</v>
      </c>
      <c r="Q141">
        <v>1</v>
      </c>
      <c r="R141">
        <v>19</v>
      </c>
    </row>
    <row r="142" spans="3:18" x14ac:dyDescent="0.25">
      <c r="C142" s="2" t="s">
        <v>14</v>
      </c>
      <c r="D142" s="1">
        <v>5855</v>
      </c>
      <c r="E142" s="1">
        <v>25211</v>
      </c>
      <c r="F142" s="2">
        <f>DATEDIF(_UC[[#This Row],[Start]],_UC[[#This Row],[End]],"y")</f>
        <v>52</v>
      </c>
      <c r="G142" s="2">
        <f>DATEDIF(_UC[[#This Row],[Start]],_UC[[#This Row],[End]],"ym")</f>
        <v>11</v>
      </c>
      <c r="H142" s="2">
        <f>_UC[[#This Row],[End]]-EDATE(_UC[[#This Row],[Start]],_UC[[#This Row],[Year]]*12+_UC[[#This Row],[Month]])</f>
        <v>28</v>
      </c>
      <c r="J142" t="s">
        <v>14</v>
      </c>
      <c r="K142" s="3">
        <v>5855</v>
      </c>
      <c r="L142" s="3">
        <v>25211</v>
      </c>
      <c r="M142">
        <v>52</v>
      </c>
      <c r="N142">
        <v>11</v>
      </c>
      <c r="O142">
        <v>28</v>
      </c>
      <c r="P142">
        <v>52</v>
      </c>
      <c r="Q142">
        <v>11</v>
      </c>
      <c r="R142">
        <v>28</v>
      </c>
    </row>
    <row r="143" spans="3:18" x14ac:dyDescent="0.25">
      <c r="C143" s="2" t="s">
        <v>14</v>
      </c>
      <c r="D143" s="1">
        <v>20463</v>
      </c>
      <c r="E143" s="1">
        <v>21897</v>
      </c>
      <c r="F143" s="2">
        <f>DATEDIF(_UC[[#This Row],[Start]],_UC[[#This Row],[End]],"y")</f>
        <v>3</v>
      </c>
      <c r="G143" s="2">
        <f>DATEDIF(_UC[[#This Row],[Start]],_UC[[#This Row],[End]],"ym")</f>
        <v>11</v>
      </c>
      <c r="H143" s="2">
        <f>_UC[[#This Row],[End]]-EDATE(_UC[[#This Row],[Start]],_UC[[#This Row],[Year]]*12+_UC[[#This Row],[Month]])</f>
        <v>4</v>
      </c>
      <c r="J143" t="s">
        <v>14</v>
      </c>
      <c r="K143" s="3">
        <v>20463</v>
      </c>
      <c r="L143" s="3">
        <v>21897</v>
      </c>
      <c r="M143">
        <v>3</v>
      </c>
      <c r="N143">
        <v>11</v>
      </c>
      <c r="O143">
        <v>4</v>
      </c>
      <c r="P143">
        <v>3</v>
      </c>
      <c r="Q143">
        <v>11</v>
      </c>
      <c r="R143">
        <v>4</v>
      </c>
    </row>
    <row r="144" spans="3:18" x14ac:dyDescent="0.25">
      <c r="C144" s="2" t="s">
        <v>14</v>
      </c>
      <c r="D144" s="1">
        <v>42291</v>
      </c>
      <c r="E144" s="1">
        <v>42565</v>
      </c>
      <c r="F144" s="2">
        <f>DATEDIF(_UC[[#This Row],[Start]],_UC[[#This Row],[End]],"y")</f>
        <v>0</v>
      </c>
      <c r="G144" s="2">
        <f>DATEDIF(_UC[[#This Row],[Start]],_UC[[#This Row],[End]],"ym")</f>
        <v>9</v>
      </c>
      <c r="H144" s="2">
        <f>_UC[[#This Row],[End]]-EDATE(_UC[[#This Row],[Start]],_UC[[#This Row],[Year]]*12+_UC[[#This Row],[Month]])</f>
        <v>0</v>
      </c>
      <c r="J144" t="s">
        <v>14</v>
      </c>
      <c r="K144" s="3">
        <v>42291</v>
      </c>
      <c r="L144" s="3">
        <v>42565</v>
      </c>
      <c r="M144">
        <v>0</v>
      </c>
      <c r="N144">
        <v>9</v>
      </c>
      <c r="O144">
        <v>0</v>
      </c>
      <c r="P144">
        <v>0</v>
      </c>
      <c r="Q144">
        <v>9</v>
      </c>
      <c r="R144">
        <v>0</v>
      </c>
    </row>
    <row r="145" spans="3:18" x14ac:dyDescent="0.25">
      <c r="C145" s="2" t="s">
        <v>14</v>
      </c>
      <c r="D145" s="1">
        <v>43250</v>
      </c>
      <c r="E145" s="1">
        <v>43696</v>
      </c>
      <c r="F145" s="2">
        <f>DATEDIF(_UC[[#This Row],[Start]],_UC[[#This Row],[End]],"y")</f>
        <v>1</v>
      </c>
      <c r="G145" s="2">
        <f>DATEDIF(_UC[[#This Row],[Start]],_UC[[#This Row],[End]],"ym")</f>
        <v>2</v>
      </c>
      <c r="H145" s="2">
        <f>_UC[[#This Row],[End]]-EDATE(_UC[[#This Row],[Start]],_UC[[#This Row],[Year]]*12+_UC[[#This Row],[Month]])</f>
        <v>20</v>
      </c>
      <c r="J145" t="s">
        <v>14</v>
      </c>
      <c r="K145" s="3">
        <v>43250</v>
      </c>
      <c r="L145" s="3">
        <v>43696</v>
      </c>
      <c r="M145">
        <v>1</v>
      </c>
      <c r="N145">
        <v>2</v>
      </c>
      <c r="O145">
        <v>20</v>
      </c>
      <c r="P145">
        <v>1</v>
      </c>
      <c r="Q145">
        <v>2</v>
      </c>
      <c r="R145">
        <v>20</v>
      </c>
    </row>
    <row r="146" spans="3:18" x14ac:dyDescent="0.25">
      <c r="C146" s="2" t="s">
        <v>14</v>
      </c>
      <c r="D146" s="1">
        <v>12074</v>
      </c>
      <c r="E146" s="1">
        <v>32754</v>
      </c>
      <c r="F146" s="2">
        <f>DATEDIF(_UC[[#This Row],[Start]],_UC[[#This Row],[End]],"y")</f>
        <v>56</v>
      </c>
      <c r="G146" s="2">
        <f>DATEDIF(_UC[[#This Row],[Start]],_UC[[#This Row],[End]],"ym")</f>
        <v>7</v>
      </c>
      <c r="H146" s="2">
        <f>_UC[[#This Row],[End]]-EDATE(_UC[[#This Row],[Start]],_UC[[#This Row],[Year]]*12+_UC[[#This Row],[Month]])</f>
        <v>14</v>
      </c>
      <c r="J146" t="s">
        <v>14</v>
      </c>
      <c r="K146" s="3">
        <v>12074</v>
      </c>
      <c r="L146" s="3">
        <v>32754</v>
      </c>
      <c r="M146">
        <v>56</v>
      </c>
      <c r="N146">
        <v>7</v>
      </c>
      <c r="O146">
        <v>14</v>
      </c>
      <c r="P146">
        <v>56</v>
      </c>
      <c r="Q146">
        <v>7</v>
      </c>
      <c r="R146">
        <v>14</v>
      </c>
    </row>
    <row r="147" spans="3:18" x14ac:dyDescent="0.25">
      <c r="C147" s="2" t="s">
        <v>14</v>
      </c>
      <c r="D147" s="1">
        <v>20803</v>
      </c>
      <c r="E147" s="1">
        <v>31171</v>
      </c>
      <c r="F147" s="2">
        <f>DATEDIF(_UC[[#This Row],[Start]],_UC[[#This Row],[End]],"y")</f>
        <v>28</v>
      </c>
      <c r="G147" s="2">
        <f>DATEDIF(_UC[[#This Row],[Start]],_UC[[#This Row],[End]],"ym")</f>
        <v>4</v>
      </c>
      <c r="H147" s="2">
        <f>_UC[[#This Row],[End]]-EDATE(_UC[[#This Row],[Start]],_UC[[#This Row],[Year]]*12+_UC[[#This Row],[Month]])</f>
        <v>20</v>
      </c>
      <c r="J147" t="s">
        <v>14</v>
      </c>
      <c r="K147" s="3">
        <v>20803</v>
      </c>
      <c r="L147" s="3">
        <v>31171</v>
      </c>
      <c r="M147">
        <v>28</v>
      </c>
      <c r="N147">
        <v>4</v>
      </c>
      <c r="O147">
        <v>20</v>
      </c>
      <c r="P147">
        <v>28</v>
      </c>
      <c r="Q147">
        <v>4</v>
      </c>
      <c r="R147">
        <v>20</v>
      </c>
    </row>
    <row r="148" spans="3:18" x14ac:dyDescent="0.25">
      <c r="C148" s="2" t="s">
        <v>14</v>
      </c>
      <c r="D148" s="1">
        <v>11777</v>
      </c>
      <c r="E148" s="1">
        <v>37306</v>
      </c>
      <c r="F148" s="2">
        <f>DATEDIF(_UC[[#This Row],[Start]],_UC[[#This Row],[End]],"y")</f>
        <v>69</v>
      </c>
      <c r="G148" s="2">
        <f>DATEDIF(_UC[[#This Row],[Start]],_UC[[#This Row],[End]],"ym")</f>
        <v>10</v>
      </c>
      <c r="H148" s="2">
        <f>_UC[[#This Row],[End]]-EDATE(_UC[[#This Row],[Start]],_UC[[#This Row],[Year]]*12+_UC[[#This Row],[Month]])</f>
        <v>21</v>
      </c>
      <c r="J148" t="s">
        <v>14</v>
      </c>
      <c r="K148" s="3">
        <v>11777</v>
      </c>
      <c r="L148" s="3">
        <v>37306</v>
      </c>
      <c r="M148">
        <v>69</v>
      </c>
      <c r="N148">
        <v>10</v>
      </c>
      <c r="O148">
        <v>21</v>
      </c>
      <c r="P148">
        <v>69</v>
      </c>
      <c r="Q148">
        <v>10</v>
      </c>
      <c r="R148">
        <v>21</v>
      </c>
    </row>
    <row r="149" spans="3:18" x14ac:dyDescent="0.25">
      <c r="C149" s="2" t="s">
        <v>14</v>
      </c>
      <c r="D149" s="1">
        <v>2545</v>
      </c>
      <c r="E149" s="1">
        <v>16635</v>
      </c>
      <c r="F149" s="2">
        <f>DATEDIF(_UC[[#This Row],[Start]],_UC[[#This Row],[End]],"y")</f>
        <v>38</v>
      </c>
      <c r="G149" s="2">
        <f>DATEDIF(_UC[[#This Row],[Start]],_UC[[#This Row],[End]],"ym")</f>
        <v>6</v>
      </c>
      <c r="H149" s="2">
        <f>_UC[[#This Row],[End]]-EDATE(_UC[[#This Row],[Start]],_UC[[#This Row],[Year]]*12+_UC[[#This Row],[Month]])</f>
        <v>28</v>
      </c>
      <c r="J149" t="s">
        <v>14</v>
      </c>
      <c r="K149" s="3">
        <v>2545</v>
      </c>
      <c r="L149" s="3">
        <v>16635</v>
      </c>
      <c r="M149">
        <v>38</v>
      </c>
      <c r="N149">
        <v>6</v>
      </c>
      <c r="O149">
        <v>28</v>
      </c>
      <c r="P149">
        <v>38</v>
      </c>
      <c r="Q149">
        <v>6</v>
      </c>
      <c r="R149">
        <v>28</v>
      </c>
    </row>
    <row r="150" spans="3:18" x14ac:dyDescent="0.25">
      <c r="C150" s="2" t="s">
        <v>14</v>
      </c>
      <c r="D150" s="1">
        <v>26418</v>
      </c>
      <c r="E150" s="1">
        <v>30149</v>
      </c>
      <c r="F150" s="2">
        <f>DATEDIF(_UC[[#This Row],[Start]],_UC[[#This Row],[End]],"y")</f>
        <v>10</v>
      </c>
      <c r="G150" s="2">
        <f>DATEDIF(_UC[[#This Row],[Start]],_UC[[#This Row],[End]],"ym")</f>
        <v>2</v>
      </c>
      <c r="H150" s="2">
        <f>_UC[[#This Row],[End]]-EDATE(_UC[[#This Row],[Start]],_UC[[#This Row],[Year]]*12+_UC[[#This Row],[Month]])</f>
        <v>18</v>
      </c>
      <c r="J150" t="s">
        <v>14</v>
      </c>
      <c r="K150" s="3">
        <v>26418</v>
      </c>
      <c r="L150" s="3">
        <v>30149</v>
      </c>
      <c r="M150">
        <v>10</v>
      </c>
      <c r="N150">
        <v>2</v>
      </c>
      <c r="O150">
        <v>18</v>
      </c>
      <c r="P150">
        <v>10</v>
      </c>
      <c r="Q150">
        <v>2</v>
      </c>
      <c r="R150">
        <v>18</v>
      </c>
    </row>
    <row r="151" spans="3:18" x14ac:dyDescent="0.25">
      <c r="C151" s="2" t="s">
        <v>14</v>
      </c>
      <c r="D151" s="1">
        <v>3618</v>
      </c>
      <c r="E151" s="1">
        <v>21909</v>
      </c>
      <c r="F151" s="2">
        <f>DATEDIF(_UC[[#This Row],[Start]],_UC[[#This Row],[End]],"y")</f>
        <v>50</v>
      </c>
      <c r="G151" s="2">
        <f>DATEDIF(_UC[[#This Row],[Start]],_UC[[#This Row],[End]],"ym")</f>
        <v>0</v>
      </c>
      <c r="H151" s="2">
        <f>_UC[[#This Row],[End]]-EDATE(_UC[[#This Row],[Start]],_UC[[#This Row],[Year]]*12+_UC[[#This Row],[Month]])</f>
        <v>29</v>
      </c>
      <c r="J151" t="s">
        <v>14</v>
      </c>
      <c r="K151" s="3">
        <v>3618</v>
      </c>
      <c r="L151" s="3">
        <v>21909</v>
      </c>
      <c r="M151">
        <v>50</v>
      </c>
      <c r="N151">
        <v>0</v>
      </c>
      <c r="O151">
        <v>29</v>
      </c>
      <c r="P151">
        <v>50</v>
      </c>
      <c r="Q151">
        <v>0</v>
      </c>
      <c r="R151">
        <v>29</v>
      </c>
    </row>
    <row r="152" spans="3:18" x14ac:dyDescent="0.25">
      <c r="C152" s="2" t="s">
        <v>14</v>
      </c>
      <c r="D152" s="1">
        <v>27030</v>
      </c>
      <c r="E152" s="1">
        <v>27102</v>
      </c>
      <c r="F152" s="2">
        <f>DATEDIF(_UC[[#This Row],[Start]],_UC[[#This Row],[End]],"y")</f>
        <v>0</v>
      </c>
      <c r="G152" s="2">
        <f>DATEDIF(_UC[[#This Row],[Start]],_UC[[#This Row],[End]],"ym")</f>
        <v>2</v>
      </c>
      <c r="H152" s="2">
        <f>_UC[[#This Row],[End]]-EDATE(_UC[[#This Row],[Start]],_UC[[#This Row],[Year]]*12+_UC[[#This Row],[Month]])</f>
        <v>13</v>
      </c>
      <c r="J152" t="s">
        <v>14</v>
      </c>
      <c r="K152" s="3">
        <v>27030</v>
      </c>
      <c r="L152" s="3">
        <v>27102</v>
      </c>
      <c r="M152">
        <v>0</v>
      </c>
      <c r="N152">
        <v>2</v>
      </c>
      <c r="O152">
        <v>13</v>
      </c>
      <c r="P152">
        <v>0</v>
      </c>
      <c r="Q152">
        <v>2</v>
      </c>
      <c r="R152">
        <v>13</v>
      </c>
    </row>
    <row r="153" spans="3:18" x14ac:dyDescent="0.25">
      <c r="C153" s="2" t="s">
        <v>14</v>
      </c>
      <c r="D153" s="1">
        <v>43015</v>
      </c>
      <c r="E153" s="1">
        <v>43354</v>
      </c>
      <c r="F153" s="2">
        <f>DATEDIF(_UC[[#This Row],[Start]],_UC[[#This Row],[End]],"y")</f>
        <v>0</v>
      </c>
      <c r="G153" s="2">
        <f>DATEDIF(_UC[[#This Row],[Start]],_UC[[#This Row],[End]],"ym")</f>
        <v>11</v>
      </c>
      <c r="H153" s="2">
        <f>_UC[[#This Row],[End]]-EDATE(_UC[[#This Row],[Start]],_UC[[#This Row],[Year]]*12+_UC[[#This Row],[Month]])</f>
        <v>4</v>
      </c>
      <c r="J153" t="s">
        <v>14</v>
      </c>
      <c r="K153" s="3">
        <v>43015</v>
      </c>
      <c r="L153" s="3">
        <v>43354</v>
      </c>
      <c r="M153">
        <v>0</v>
      </c>
      <c r="N153">
        <v>11</v>
      </c>
      <c r="O153">
        <v>4</v>
      </c>
      <c r="P153">
        <v>0</v>
      </c>
      <c r="Q153">
        <v>11</v>
      </c>
      <c r="R153">
        <v>4</v>
      </c>
    </row>
    <row r="154" spans="3:18" x14ac:dyDescent="0.25">
      <c r="C154" s="2" t="s">
        <v>14</v>
      </c>
      <c r="D154" s="1">
        <v>3312</v>
      </c>
      <c r="E154" s="1">
        <v>13842</v>
      </c>
      <c r="F154" s="2">
        <f>DATEDIF(_UC[[#This Row],[Start]],_UC[[#This Row],[End]],"y")</f>
        <v>28</v>
      </c>
      <c r="G154" s="2">
        <f>DATEDIF(_UC[[#This Row],[Start]],_UC[[#This Row],[End]],"ym")</f>
        <v>9</v>
      </c>
      <c r="H154" s="2">
        <f>_UC[[#This Row],[End]]-EDATE(_UC[[#This Row],[Start]],_UC[[#This Row],[Year]]*12+_UC[[#This Row],[Month]])</f>
        <v>30</v>
      </c>
      <c r="J154" t="s">
        <v>14</v>
      </c>
      <c r="K154" s="3">
        <v>3312</v>
      </c>
      <c r="L154" s="3">
        <v>13842</v>
      </c>
      <c r="M154">
        <v>28</v>
      </c>
      <c r="N154">
        <v>9</v>
      </c>
      <c r="O154">
        <v>30</v>
      </c>
      <c r="P154">
        <v>28</v>
      </c>
      <c r="Q154">
        <v>9</v>
      </c>
      <c r="R154">
        <v>30</v>
      </c>
    </row>
    <row r="155" spans="3:18" x14ac:dyDescent="0.25">
      <c r="C155" s="2" t="s">
        <v>14</v>
      </c>
      <c r="D155" s="1">
        <v>32365</v>
      </c>
      <c r="E155" s="1">
        <v>38327</v>
      </c>
      <c r="F155" s="2">
        <f>DATEDIF(_UC[[#This Row],[Start]],_UC[[#This Row],[End]],"y")</f>
        <v>16</v>
      </c>
      <c r="G155" s="2">
        <f>DATEDIF(_UC[[#This Row],[Start]],_UC[[#This Row],[End]],"ym")</f>
        <v>3</v>
      </c>
      <c r="H155" s="2">
        <f>_UC[[#This Row],[End]]-EDATE(_UC[[#This Row],[Start]],_UC[[#This Row],[Year]]*12+_UC[[#This Row],[Month]])</f>
        <v>26</v>
      </c>
      <c r="J155" t="s">
        <v>14</v>
      </c>
      <c r="K155" s="3">
        <v>32365</v>
      </c>
      <c r="L155" s="3">
        <v>38327</v>
      </c>
      <c r="M155">
        <v>16</v>
      </c>
      <c r="N155">
        <v>3</v>
      </c>
      <c r="O155">
        <v>26</v>
      </c>
      <c r="P155">
        <v>16</v>
      </c>
      <c r="Q155">
        <v>3</v>
      </c>
      <c r="R155">
        <v>26</v>
      </c>
    </row>
    <row r="156" spans="3:18" x14ac:dyDescent="0.25">
      <c r="C156" s="2" t="s">
        <v>14</v>
      </c>
      <c r="D156" s="1">
        <v>26477</v>
      </c>
      <c r="E156" s="1">
        <v>33940</v>
      </c>
      <c r="F156" s="2">
        <f>DATEDIF(_UC[[#This Row],[Start]],_UC[[#This Row],[End]],"y")</f>
        <v>20</v>
      </c>
      <c r="G156" s="2">
        <f>DATEDIF(_UC[[#This Row],[Start]],_UC[[#This Row],[End]],"ym")</f>
        <v>5</v>
      </c>
      <c r="H156" s="2">
        <f>_UC[[#This Row],[End]]-EDATE(_UC[[#This Row],[Start]],_UC[[#This Row],[Year]]*12+_UC[[#This Row],[Month]])</f>
        <v>5</v>
      </c>
      <c r="J156" t="s">
        <v>14</v>
      </c>
      <c r="K156" s="3">
        <v>26477</v>
      </c>
      <c r="L156" s="3">
        <v>33940</v>
      </c>
      <c r="M156">
        <v>20</v>
      </c>
      <c r="N156">
        <v>5</v>
      </c>
      <c r="O156">
        <v>5</v>
      </c>
      <c r="P156">
        <v>20</v>
      </c>
      <c r="Q156">
        <v>5</v>
      </c>
      <c r="R156">
        <v>5</v>
      </c>
    </row>
    <row r="157" spans="3:18" x14ac:dyDescent="0.25">
      <c r="C157" s="2" t="s">
        <v>14</v>
      </c>
      <c r="D157" s="1">
        <v>5412</v>
      </c>
      <c r="E157" s="1">
        <v>9202</v>
      </c>
      <c r="F157" s="2">
        <f>DATEDIF(_UC[[#This Row],[Start]],_UC[[#This Row],[End]],"y")</f>
        <v>10</v>
      </c>
      <c r="G157" s="2">
        <f>DATEDIF(_UC[[#This Row],[Start]],_UC[[#This Row],[End]],"ym")</f>
        <v>4</v>
      </c>
      <c r="H157" s="2">
        <f>_UC[[#This Row],[End]]-EDATE(_UC[[#This Row],[Start]],_UC[[#This Row],[Year]]*12+_UC[[#This Row],[Month]])</f>
        <v>14</v>
      </c>
      <c r="J157" t="s">
        <v>14</v>
      </c>
      <c r="K157" s="3">
        <v>5412</v>
      </c>
      <c r="L157" s="3">
        <v>9202</v>
      </c>
      <c r="M157">
        <v>10</v>
      </c>
      <c r="N157">
        <v>4</v>
      </c>
      <c r="O157">
        <v>14</v>
      </c>
      <c r="P157">
        <v>10</v>
      </c>
      <c r="Q157">
        <v>4</v>
      </c>
      <c r="R157">
        <v>14</v>
      </c>
    </row>
    <row r="158" spans="3:18" x14ac:dyDescent="0.25">
      <c r="C158" s="2" t="s">
        <v>14</v>
      </c>
      <c r="D158" s="1">
        <v>31503</v>
      </c>
      <c r="E158" s="1">
        <v>37431</v>
      </c>
      <c r="F158" s="2">
        <f>DATEDIF(_UC[[#This Row],[Start]],_UC[[#This Row],[End]],"y")</f>
        <v>16</v>
      </c>
      <c r="G158" s="2">
        <f>DATEDIF(_UC[[#This Row],[Start]],_UC[[#This Row],[End]],"ym")</f>
        <v>2</v>
      </c>
      <c r="H158" s="2">
        <f>_UC[[#This Row],[End]]-EDATE(_UC[[#This Row],[Start]],_UC[[#This Row],[Year]]*12+_UC[[#This Row],[Month]])</f>
        <v>23</v>
      </c>
      <c r="J158" t="s">
        <v>14</v>
      </c>
      <c r="K158" s="3">
        <v>31503</v>
      </c>
      <c r="L158" s="3">
        <v>37431</v>
      </c>
      <c r="M158">
        <v>16</v>
      </c>
      <c r="N158">
        <v>2</v>
      </c>
      <c r="O158">
        <v>23</v>
      </c>
      <c r="P158">
        <v>16</v>
      </c>
      <c r="Q158">
        <v>2</v>
      </c>
      <c r="R158">
        <v>23</v>
      </c>
    </row>
    <row r="159" spans="3:18" x14ac:dyDescent="0.25">
      <c r="C159" s="2" t="s">
        <v>14</v>
      </c>
      <c r="D159" s="1">
        <v>26350</v>
      </c>
      <c r="E159" s="1">
        <v>34204</v>
      </c>
      <c r="F159" s="2">
        <f>DATEDIF(_UC[[#This Row],[Start]],_UC[[#This Row],[End]],"y")</f>
        <v>21</v>
      </c>
      <c r="G159" s="2">
        <f>DATEDIF(_UC[[#This Row],[Start]],_UC[[#This Row],[End]],"ym")</f>
        <v>6</v>
      </c>
      <c r="H159" s="2">
        <f>_UC[[#This Row],[End]]-EDATE(_UC[[#This Row],[Start]],_UC[[#This Row],[Year]]*12+_UC[[#This Row],[Month]])</f>
        <v>2</v>
      </c>
      <c r="J159" t="s">
        <v>14</v>
      </c>
      <c r="K159" s="3">
        <v>26350</v>
      </c>
      <c r="L159" s="3">
        <v>34204</v>
      </c>
      <c r="M159">
        <v>21</v>
      </c>
      <c r="N159">
        <v>6</v>
      </c>
      <c r="O159">
        <v>2</v>
      </c>
      <c r="P159">
        <v>21</v>
      </c>
      <c r="Q159">
        <v>6</v>
      </c>
      <c r="R159">
        <v>2</v>
      </c>
    </row>
    <row r="160" spans="3:18" x14ac:dyDescent="0.25">
      <c r="C160" s="2" t="s">
        <v>14</v>
      </c>
      <c r="D160" s="1">
        <v>21750</v>
      </c>
      <c r="E160" s="1">
        <v>28467</v>
      </c>
      <c r="F160" s="2">
        <f>DATEDIF(_UC[[#This Row],[Start]],_UC[[#This Row],[End]],"y")</f>
        <v>18</v>
      </c>
      <c r="G160" s="2">
        <f>DATEDIF(_UC[[#This Row],[Start]],_UC[[#This Row],[End]],"ym")</f>
        <v>4</v>
      </c>
      <c r="H160" s="2">
        <f>_UC[[#This Row],[End]]-EDATE(_UC[[#This Row],[Start]],_UC[[#This Row],[Year]]*12+_UC[[#This Row],[Month]])</f>
        <v>19</v>
      </c>
      <c r="J160" t="s">
        <v>14</v>
      </c>
      <c r="K160" s="3">
        <v>21750</v>
      </c>
      <c r="L160" s="3">
        <v>28467</v>
      </c>
      <c r="M160">
        <v>18</v>
      </c>
      <c r="N160">
        <v>4</v>
      </c>
      <c r="O160">
        <v>19</v>
      </c>
      <c r="P160">
        <v>18</v>
      </c>
      <c r="Q160">
        <v>4</v>
      </c>
      <c r="R160">
        <v>19</v>
      </c>
    </row>
    <row r="161" spans="3:18" x14ac:dyDescent="0.25">
      <c r="C161" s="2" t="s">
        <v>14</v>
      </c>
      <c r="D161" s="1">
        <v>31420</v>
      </c>
      <c r="E161" s="1">
        <v>34358</v>
      </c>
      <c r="F161" s="2">
        <f>DATEDIF(_UC[[#This Row],[Start]],_UC[[#This Row],[End]],"y")</f>
        <v>8</v>
      </c>
      <c r="G161" s="2">
        <f>DATEDIF(_UC[[#This Row],[Start]],_UC[[#This Row],[End]],"ym")</f>
        <v>0</v>
      </c>
      <c r="H161" s="2">
        <f>_UC[[#This Row],[End]]-EDATE(_UC[[#This Row],[Start]],_UC[[#This Row],[Year]]*12+_UC[[#This Row],[Month]])</f>
        <v>16</v>
      </c>
      <c r="J161" t="s">
        <v>14</v>
      </c>
      <c r="K161" s="3">
        <v>31420</v>
      </c>
      <c r="L161" s="3">
        <v>34358</v>
      </c>
      <c r="M161">
        <v>8</v>
      </c>
      <c r="N161">
        <v>0</v>
      </c>
      <c r="O161">
        <v>16</v>
      </c>
      <c r="P161">
        <v>8</v>
      </c>
      <c r="Q161">
        <v>0</v>
      </c>
      <c r="R161">
        <v>16</v>
      </c>
    </row>
    <row r="162" spans="3:18" x14ac:dyDescent="0.25">
      <c r="C162" s="2" t="s">
        <v>14</v>
      </c>
      <c r="D162" s="1">
        <v>14833</v>
      </c>
      <c r="E162" s="1">
        <v>42272</v>
      </c>
      <c r="F162" s="2">
        <f>DATEDIF(_UC[[#This Row],[Start]],_UC[[#This Row],[End]],"y")</f>
        <v>75</v>
      </c>
      <c r="G162" s="2">
        <f>DATEDIF(_UC[[#This Row],[Start]],_UC[[#This Row],[End]],"ym")</f>
        <v>1</v>
      </c>
      <c r="H162" s="2">
        <f>_UC[[#This Row],[End]]-EDATE(_UC[[#This Row],[Start]],_UC[[#This Row],[Year]]*12+_UC[[#This Row],[Month]])</f>
        <v>15</v>
      </c>
      <c r="J162" t="s">
        <v>14</v>
      </c>
      <c r="K162" s="3">
        <v>14833</v>
      </c>
      <c r="L162" s="3">
        <v>42272</v>
      </c>
      <c r="M162">
        <v>75</v>
      </c>
      <c r="N162">
        <v>1</v>
      </c>
      <c r="O162">
        <v>15</v>
      </c>
      <c r="P162">
        <v>75</v>
      </c>
      <c r="Q162">
        <v>1</v>
      </c>
      <c r="R162">
        <v>15</v>
      </c>
    </row>
    <row r="163" spans="3:18" x14ac:dyDescent="0.25">
      <c r="C163" s="2" t="s">
        <v>14</v>
      </c>
      <c r="D163" s="1">
        <v>22106</v>
      </c>
      <c r="E163" s="1">
        <v>24281</v>
      </c>
      <c r="F163" s="2">
        <f>DATEDIF(_UC[[#This Row],[Start]],_UC[[#This Row],[End]],"y")</f>
        <v>5</v>
      </c>
      <c r="G163" s="2">
        <f>DATEDIF(_UC[[#This Row],[Start]],_UC[[#This Row],[End]],"ym")</f>
        <v>11</v>
      </c>
      <c r="H163" s="2">
        <f>_UC[[#This Row],[End]]-EDATE(_UC[[#This Row],[Start]],_UC[[#This Row],[Year]]*12+_UC[[#This Row],[Month]])</f>
        <v>14</v>
      </c>
      <c r="J163" t="s">
        <v>14</v>
      </c>
      <c r="K163" s="3">
        <v>22106</v>
      </c>
      <c r="L163" s="3">
        <v>24281</v>
      </c>
      <c r="M163">
        <v>5</v>
      </c>
      <c r="N163">
        <v>11</v>
      </c>
      <c r="O163">
        <v>14</v>
      </c>
      <c r="P163">
        <v>5</v>
      </c>
      <c r="Q163">
        <v>11</v>
      </c>
      <c r="R163">
        <v>14</v>
      </c>
    </row>
    <row r="164" spans="3:18" x14ac:dyDescent="0.25">
      <c r="C164" s="2" t="s">
        <v>14</v>
      </c>
      <c r="D164" s="1">
        <v>27771</v>
      </c>
      <c r="E164" s="1">
        <v>39585</v>
      </c>
      <c r="F164" s="2">
        <f>DATEDIF(_UC[[#This Row],[Start]],_UC[[#This Row],[End]],"y")</f>
        <v>32</v>
      </c>
      <c r="G164" s="2">
        <f>DATEDIF(_UC[[#This Row],[Start]],_UC[[#This Row],[End]],"ym")</f>
        <v>4</v>
      </c>
      <c r="H164" s="2">
        <f>_UC[[#This Row],[End]]-EDATE(_UC[[#This Row],[Start]],_UC[[#This Row],[Year]]*12+_UC[[#This Row],[Month]])</f>
        <v>5</v>
      </c>
      <c r="J164" t="s">
        <v>14</v>
      </c>
      <c r="K164" s="3">
        <v>27771</v>
      </c>
      <c r="L164" s="3">
        <v>39585</v>
      </c>
      <c r="M164">
        <v>32</v>
      </c>
      <c r="N164">
        <v>4</v>
      </c>
      <c r="O164">
        <v>5</v>
      </c>
      <c r="P164">
        <v>32</v>
      </c>
      <c r="Q164">
        <v>4</v>
      </c>
      <c r="R164">
        <v>5</v>
      </c>
    </row>
    <row r="165" spans="3:18" x14ac:dyDescent="0.25">
      <c r="C165" s="2" t="s">
        <v>14</v>
      </c>
      <c r="D165" s="1">
        <v>2919</v>
      </c>
      <c r="E165" s="1">
        <v>27802</v>
      </c>
      <c r="F165" s="2">
        <f>DATEDIF(_UC[[#This Row],[Start]],_UC[[#This Row],[End]],"y")</f>
        <v>68</v>
      </c>
      <c r="G165" s="2">
        <f>DATEDIF(_UC[[#This Row],[Start]],_UC[[#This Row],[End]],"ym")</f>
        <v>1</v>
      </c>
      <c r="H165" s="2">
        <f>_UC[[#This Row],[End]]-EDATE(_UC[[#This Row],[Start]],_UC[[#This Row],[Year]]*12+_UC[[#This Row],[Month]])</f>
        <v>15</v>
      </c>
      <c r="J165" t="s">
        <v>14</v>
      </c>
      <c r="K165" s="3">
        <v>2919</v>
      </c>
      <c r="L165" s="3">
        <v>27802</v>
      </c>
      <c r="M165">
        <v>68</v>
      </c>
      <c r="N165">
        <v>1</v>
      </c>
      <c r="O165">
        <v>15</v>
      </c>
      <c r="P165">
        <v>68</v>
      </c>
      <c r="Q165">
        <v>1</v>
      </c>
      <c r="R165">
        <v>15</v>
      </c>
    </row>
    <row r="166" spans="3:18" x14ac:dyDescent="0.25">
      <c r="C166" s="2" t="s">
        <v>14</v>
      </c>
      <c r="D166" s="1">
        <v>20028</v>
      </c>
      <c r="E166" s="1">
        <v>36179</v>
      </c>
      <c r="F166" s="2">
        <f>DATEDIF(_UC[[#This Row],[Start]],_UC[[#This Row],[End]],"y")</f>
        <v>44</v>
      </c>
      <c r="G166" s="2">
        <f>DATEDIF(_UC[[#This Row],[Start]],_UC[[#This Row],[End]],"ym")</f>
        <v>2</v>
      </c>
      <c r="H166" s="2">
        <f>_UC[[#This Row],[End]]-EDATE(_UC[[#This Row],[Start]],_UC[[#This Row],[Year]]*12+_UC[[#This Row],[Month]])</f>
        <v>19</v>
      </c>
      <c r="J166" t="s">
        <v>14</v>
      </c>
      <c r="K166" s="3">
        <v>20028</v>
      </c>
      <c r="L166" s="3">
        <v>36179</v>
      </c>
      <c r="M166">
        <v>44</v>
      </c>
      <c r="N166">
        <v>2</v>
      </c>
      <c r="O166">
        <v>19</v>
      </c>
      <c r="P166">
        <v>44</v>
      </c>
      <c r="Q166">
        <v>2</v>
      </c>
      <c r="R166">
        <v>19</v>
      </c>
    </row>
    <row r="167" spans="3:18" x14ac:dyDescent="0.25">
      <c r="C167" s="2" t="s">
        <v>14</v>
      </c>
      <c r="D167" s="1">
        <v>23886</v>
      </c>
      <c r="E167" s="1">
        <v>30023</v>
      </c>
      <c r="F167" s="2">
        <f>DATEDIF(_UC[[#This Row],[Start]],_UC[[#This Row],[End]],"y")</f>
        <v>16</v>
      </c>
      <c r="G167" s="2">
        <f>DATEDIF(_UC[[#This Row],[Start]],_UC[[#This Row],[End]],"ym")</f>
        <v>9</v>
      </c>
      <c r="H167" s="2">
        <f>_UC[[#This Row],[End]]-EDATE(_UC[[#This Row],[Start]],_UC[[#This Row],[Year]]*12+_UC[[#This Row],[Month]])</f>
        <v>17</v>
      </c>
      <c r="J167" t="s">
        <v>14</v>
      </c>
      <c r="K167" s="3">
        <v>23886</v>
      </c>
      <c r="L167" s="3">
        <v>30023</v>
      </c>
      <c r="M167">
        <v>16</v>
      </c>
      <c r="N167">
        <v>9</v>
      </c>
      <c r="O167">
        <v>17</v>
      </c>
      <c r="P167">
        <v>16</v>
      </c>
      <c r="Q167">
        <v>9</v>
      </c>
      <c r="R167">
        <v>17</v>
      </c>
    </row>
    <row r="168" spans="3:18" x14ac:dyDescent="0.25">
      <c r="C168" s="2" t="s">
        <v>14</v>
      </c>
      <c r="D168" s="1">
        <v>7999</v>
      </c>
      <c r="E168" s="1">
        <v>15278</v>
      </c>
      <c r="F168" s="2">
        <f>DATEDIF(_UC[[#This Row],[Start]],_UC[[#This Row],[End]],"y")</f>
        <v>19</v>
      </c>
      <c r="G168" s="2">
        <f>DATEDIF(_UC[[#This Row],[Start]],_UC[[#This Row],[End]],"ym")</f>
        <v>11</v>
      </c>
      <c r="H168" s="2">
        <f>_UC[[#This Row],[End]]-EDATE(_UC[[#This Row],[Start]],_UC[[#This Row],[Year]]*12+_UC[[#This Row],[Month]])</f>
        <v>5</v>
      </c>
      <c r="J168" t="s">
        <v>14</v>
      </c>
      <c r="K168" s="3">
        <v>7999</v>
      </c>
      <c r="L168" s="3">
        <v>15278</v>
      </c>
      <c r="M168">
        <v>19</v>
      </c>
      <c r="N168">
        <v>11</v>
      </c>
      <c r="O168">
        <v>5</v>
      </c>
      <c r="P168">
        <v>19</v>
      </c>
      <c r="Q168">
        <v>11</v>
      </c>
      <c r="R168">
        <v>5</v>
      </c>
    </row>
    <row r="169" spans="3:18" x14ac:dyDescent="0.25">
      <c r="C169" s="2" t="s">
        <v>14</v>
      </c>
      <c r="D169" s="1">
        <v>34618</v>
      </c>
      <c r="E169" s="1">
        <v>43557</v>
      </c>
      <c r="F169" s="2">
        <f>DATEDIF(_UC[[#This Row],[Start]],_UC[[#This Row],[End]],"y")</f>
        <v>24</v>
      </c>
      <c r="G169" s="2">
        <f>DATEDIF(_UC[[#This Row],[Start]],_UC[[#This Row],[End]],"ym")</f>
        <v>5</v>
      </c>
      <c r="H169" s="2">
        <f>_UC[[#This Row],[End]]-EDATE(_UC[[#This Row],[Start]],_UC[[#This Row],[Year]]*12+_UC[[#This Row],[Month]])</f>
        <v>22</v>
      </c>
      <c r="J169" t="s">
        <v>14</v>
      </c>
      <c r="K169" s="3">
        <v>34618</v>
      </c>
      <c r="L169" s="3">
        <v>43557</v>
      </c>
      <c r="M169">
        <v>24</v>
      </c>
      <c r="N169">
        <v>5</v>
      </c>
      <c r="O169">
        <v>22</v>
      </c>
      <c r="P169">
        <v>24</v>
      </c>
      <c r="Q169">
        <v>5</v>
      </c>
      <c r="R169">
        <v>22</v>
      </c>
    </row>
    <row r="170" spans="3:18" x14ac:dyDescent="0.25">
      <c r="C170" s="2" t="s">
        <v>14</v>
      </c>
      <c r="D170" s="1">
        <v>30326</v>
      </c>
      <c r="E170" s="1">
        <v>41505</v>
      </c>
      <c r="F170" s="2">
        <f>DATEDIF(_UC[[#This Row],[Start]],_UC[[#This Row],[End]],"y")</f>
        <v>30</v>
      </c>
      <c r="G170" s="2">
        <f>DATEDIF(_UC[[#This Row],[Start]],_UC[[#This Row],[End]],"ym")</f>
        <v>7</v>
      </c>
      <c r="H170" s="2">
        <f>_UC[[#This Row],[End]]-EDATE(_UC[[#This Row],[Start]],_UC[[#This Row],[Year]]*12+_UC[[#This Row],[Month]])</f>
        <v>9</v>
      </c>
      <c r="J170" t="s">
        <v>14</v>
      </c>
      <c r="K170" s="3">
        <v>30326</v>
      </c>
      <c r="L170" s="3">
        <v>41505</v>
      </c>
      <c r="M170">
        <v>30</v>
      </c>
      <c r="N170">
        <v>7</v>
      </c>
      <c r="O170">
        <v>9</v>
      </c>
      <c r="P170">
        <v>30</v>
      </c>
      <c r="Q170">
        <v>7</v>
      </c>
      <c r="R170">
        <v>9</v>
      </c>
    </row>
    <row r="171" spans="3:18" x14ac:dyDescent="0.25">
      <c r="C171" s="2" t="s">
        <v>14</v>
      </c>
      <c r="D171" s="1">
        <v>6926</v>
      </c>
      <c r="E171" s="1">
        <v>35084</v>
      </c>
      <c r="F171" s="2">
        <f>DATEDIF(_UC[[#This Row],[Start]],_UC[[#This Row],[End]],"y")</f>
        <v>77</v>
      </c>
      <c r="G171" s="2">
        <f>DATEDIF(_UC[[#This Row],[Start]],_UC[[#This Row],[End]],"ym")</f>
        <v>1</v>
      </c>
      <c r="H171" s="2">
        <f>_UC[[#This Row],[End]]-EDATE(_UC[[#This Row],[Start]],_UC[[#This Row],[Year]]*12+_UC[[#This Row],[Month]])</f>
        <v>3</v>
      </c>
      <c r="J171" t="s">
        <v>14</v>
      </c>
      <c r="K171" s="3">
        <v>6926</v>
      </c>
      <c r="L171" s="3">
        <v>35084</v>
      </c>
      <c r="M171">
        <v>77</v>
      </c>
      <c r="N171">
        <v>1</v>
      </c>
      <c r="O171">
        <v>3</v>
      </c>
      <c r="P171">
        <v>77</v>
      </c>
      <c r="Q171">
        <v>1</v>
      </c>
      <c r="R171">
        <v>3</v>
      </c>
    </row>
    <row r="172" spans="3:18" x14ac:dyDescent="0.25">
      <c r="C172" s="2" t="s">
        <v>14</v>
      </c>
      <c r="D172" s="1">
        <v>25388</v>
      </c>
      <c r="E172" s="1">
        <v>43647</v>
      </c>
      <c r="F172" s="2">
        <f>DATEDIF(_UC[[#This Row],[Start]],_UC[[#This Row],[End]],"y")</f>
        <v>49</v>
      </c>
      <c r="G172" s="2">
        <f>DATEDIF(_UC[[#This Row],[Start]],_UC[[#This Row],[End]],"ym")</f>
        <v>11</v>
      </c>
      <c r="H172" s="2">
        <f>_UC[[#This Row],[End]]-EDATE(_UC[[#This Row],[Start]],_UC[[#This Row],[Year]]*12+_UC[[#This Row],[Month]])</f>
        <v>27</v>
      </c>
      <c r="J172" t="s">
        <v>14</v>
      </c>
      <c r="K172" s="3">
        <v>25388</v>
      </c>
      <c r="L172" s="3">
        <v>43647</v>
      </c>
      <c r="M172">
        <v>49</v>
      </c>
      <c r="N172">
        <v>11</v>
      </c>
      <c r="O172">
        <v>27</v>
      </c>
      <c r="P172">
        <v>49</v>
      </c>
      <c r="Q172">
        <v>11</v>
      </c>
      <c r="R172">
        <v>27</v>
      </c>
    </row>
    <row r="173" spans="3:18" x14ac:dyDescent="0.25">
      <c r="C173" s="2" t="s">
        <v>14</v>
      </c>
      <c r="D173" s="1">
        <v>10316</v>
      </c>
      <c r="E173" s="1">
        <v>17891</v>
      </c>
      <c r="F173" s="2">
        <f>DATEDIF(_UC[[#This Row],[Start]],_UC[[#This Row],[End]],"y")</f>
        <v>20</v>
      </c>
      <c r="G173" s="2">
        <f>DATEDIF(_UC[[#This Row],[Start]],_UC[[#This Row],[End]],"ym")</f>
        <v>8</v>
      </c>
      <c r="H173" s="2">
        <f>_UC[[#This Row],[End]]-EDATE(_UC[[#This Row],[Start]],_UC[[#This Row],[Year]]*12+_UC[[#This Row],[Month]])</f>
        <v>25</v>
      </c>
      <c r="J173" t="s">
        <v>14</v>
      </c>
      <c r="K173" s="3">
        <v>10316</v>
      </c>
      <c r="L173" s="3">
        <v>17891</v>
      </c>
      <c r="M173">
        <v>20</v>
      </c>
      <c r="N173">
        <v>8</v>
      </c>
      <c r="O173">
        <v>25</v>
      </c>
      <c r="P173">
        <v>20</v>
      </c>
      <c r="Q173">
        <v>8</v>
      </c>
      <c r="R173">
        <v>25</v>
      </c>
    </row>
    <row r="174" spans="3:18" x14ac:dyDescent="0.25">
      <c r="C174" s="2" t="s">
        <v>14</v>
      </c>
      <c r="D174" s="1">
        <v>2865</v>
      </c>
      <c r="E174" s="1">
        <v>30211</v>
      </c>
      <c r="F174" s="2">
        <f>DATEDIF(_UC[[#This Row],[Start]],_UC[[#This Row],[End]],"y")</f>
        <v>74</v>
      </c>
      <c r="G174" s="2">
        <f>DATEDIF(_UC[[#This Row],[Start]],_UC[[#This Row],[End]],"ym")</f>
        <v>10</v>
      </c>
      <c r="H174" s="2">
        <f>_UC[[#This Row],[End]]-EDATE(_UC[[#This Row],[Start]],_UC[[#This Row],[Year]]*12+_UC[[#This Row],[Month]])</f>
        <v>13</v>
      </c>
      <c r="J174" t="s">
        <v>14</v>
      </c>
      <c r="K174" s="3">
        <v>2865</v>
      </c>
      <c r="L174" s="3">
        <v>30211</v>
      </c>
      <c r="M174">
        <v>74</v>
      </c>
      <c r="N174">
        <v>10</v>
      </c>
      <c r="O174">
        <v>13</v>
      </c>
      <c r="P174">
        <v>74</v>
      </c>
      <c r="Q174">
        <v>10</v>
      </c>
      <c r="R174">
        <v>13</v>
      </c>
    </row>
    <row r="175" spans="3:18" x14ac:dyDescent="0.25">
      <c r="C175" s="2" t="s">
        <v>14</v>
      </c>
      <c r="D175" s="1">
        <v>28485</v>
      </c>
      <c r="E175" s="1">
        <v>39595</v>
      </c>
      <c r="F175" s="2">
        <f>DATEDIF(_UC[[#This Row],[Start]],_UC[[#This Row],[End]],"y")</f>
        <v>30</v>
      </c>
      <c r="G175" s="2">
        <f>DATEDIF(_UC[[#This Row],[Start]],_UC[[#This Row],[End]],"ym")</f>
        <v>5</v>
      </c>
      <c r="H175" s="2">
        <f>_UC[[#This Row],[End]]-EDATE(_UC[[#This Row],[Start]],_UC[[#This Row],[Year]]*12+_UC[[#This Row],[Month]])</f>
        <v>1</v>
      </c>
      <c r="J175" t="s">
        <v>14</v>
      </c>
      <c r="K175" s="3">
        <v>28485</v>
      </c>
      <c r="L175" s="3">
        <v>39595</v>
      </c>
      <c r="M175">
        <v>30</v>
      </c>
      <c r="N175">
        <v>5</v>
      </c>
      <c r="O175">
        <v>1</v>
      </c>
      <c r="P175">
        <v>30</v>
      </c>
      <c r="Q175">
        <v>5</v>
      </c>
      <c r="R175">
        <v>1</v>
      </c>
    </row>
    <row r="176" spans="3:18" x14ac:dyDescent="0.25">
      <c r="C176" s="2" t="s">
        <v>14</v>
      </c>
      <c r="D176" s="1">
        <v>1459</v>
      </c>
      <c r="E176" s="1">
        <v>43039</v>
      </c>
      <c r="F176" s="2">
        <f>DATEDIF(_UC[[#This Row],[Start]],_UC[[#This Row],[End]],"y")</f>
        <v>113</v>
      </c>
      <c r="G176" s="2">
        <f>DATEDIF(_UC[[#This Row],[Start]],_UC[[#This Row],[End]],"ym")</f>
        <v>10</v>
      </c>
      <c r="H176" s="2">
        <f>_UC[[#This Row],[End]]-EDATE(_UC[[#This Row],[Start]],_UC[[#This Row],[Year]]*12+_UC[[#This Row],[Month]])</f>
        <v>2</v>
      </c>
      <c r="J176" t="s">
        <v>14</v>
      </c>
      <c r="K176" s="3">
        <v>1459</v>
      </c>
      <c r="L176" s="3">
        <v>43039</v>
      </c>
      <c r="M176">
        <v>113</v>
      </c>
      <c r="N176">
        <v>10</v>
      </c>
      <c r="O176">
        <v>2</v>
      </c>
      <c r="P176">
        <v>113</v>
      </c>
      <c r="Q176">
        <v>10</v>
      </c>
      <c r="R176">
        <v>2</v>
      </c>
    </row>
    <row r="177" spans="3:18" x14ac:dyDescent="0.25">
      <c r="C177" s="2" t="s">
        <v>14</v>
      </c>
      <c r="D177" s="1">
        <v>4599</v>
      </c>
      <c r="E177" s="1">
        <v>4713</v>
      </c>
      <c r="F177" s="2">
        <f>DATEDIF(_UC[[#This Row],[Start]],_UC[[#This Row],[End]],"y")</f>
        <v>0</v>
      </c>
      <c r="G177" s="2">
        <f>DATEDIF(_UC[[#This Row],[Start]],_UC[[#This Row],[End]],"ym")</f>
        <v>3</v>
      </c>
      <c r="H177" s="2">
        <f>_UC[[#This Row],[End]]-EDATE(_UC[[#This Row],[Start]],_UC[[#This Row],[Year]]*12+_UC[[#This Row],[Month]])</f>
        <v>22</v>
      </c>
      <c r="J177" t="s">
        <v>14</v>
      </c>
      <c r="K177" s="3">
        <v>4599</v>
      </c>
      <c r="L177" s="3">
        <v>4713</v>
      </c>
      <c r="M177">
        <v>0</v>
      </c>
      <c r="N177">
        <v>3</v>
      </c>
      <c r="O177">
        <v>22</v>
      </c>
      <c r="P177">
        <v>0</v>
      </c>
      <c r="Q177">
        <v>3</v>
      </c>
      <c r="R177">
        <v>22</v>
      </c>
    </row>
    <row r="178" spans="3:18" x14ac:dyDescent="0.25">
      <c r="C178" s="2" t="s">
        <v>14</v>
      </c>
      <c r="D178" s="1">
        <v>12149</v>
      </c>
      <c r="E178" s="1">
        <v>40717</v>
      </c>
      <c r="F178" s="2">
        <f>DATEDIF(_UC[[#This Row],[Start]],_UC[[#This Row],[End]],"y")</f>
        <v>78</v>
      </c>
      <c r="G178" s="2">
        <f>DATEDIF(_UC[[#This Row],[Start]],_UC[[#This Row],[End]],"ym")</f>
        <v>2</v>
      </c>
      <c r="H178" s="2">
        <f>_UC[[#This Row],[End]]-EDATE(_UC[[#This Row],[Start]],_UC[[#This Row],[Year]]*12+_UC[[#This Row],[Month]])</f>
        <v>18</v>
      </c>
      <c r="J178" t="s">
        <v>14</v>
      </c>
      <c r="K178" s="3">
        <v>12149</v>
      </c>
      <c r="L178" s="3">
        <v>40717</v>
      </c>
      <c r="M178">
        <v>78</v>
      </c>
      <c r="N178">
        <v>2</v>
      </c>
      <c r="O178">
        <v>18</v>
      </c>
      <c r="P178">
        <v>78</v>
      </c>
      <c r="Q178">
        <v>2</v>
      </c>
      <c r="R178">
        <v>18</v>
      </c>
    </row>
    <row r="179" spans="3:18" x14ac:dyDescent="0.25">
      <c r="C179" s="2" t="s">
        <v>14</v>
      </c>
      <c r="D179" s="1">
        <v>37260</v>
      </c>
      <c r="E179" s="1">
        <v>41916</v>
      </c>
      <c r="F179" s="2">
        <f>DATEDIF(_UC[[#This Row],[Start]],_UC[[#This Row],[End]],"y")</f>
        <v>12</v>
      </c>
      <c r="G179" s="2">
        <f>DATEDIF(_UC[[#This Row],[Start]],_UC[[#This Row],[End]],"ym")</f>
        <v>9</v>
      </c>
      <c r="H179" s="2">
        <f>_UC[[#This Row],[End]]-EDATE(_UC[[#This Row],[Start]],_UC[[#This Row],[Year]]*12+_UC[[#This Row],[Month]])</f>
        <v>0</v>
      </c>
      <c r="J179" t="s">
        <v>14</v>
      </c>
      <c r="K179" s="3">
        <v>37260</v>
      </c>
      <c r="L179" s="3">
        <v>41916</v>
      </c>
      <c r="M179">
        <v>12</v>
      </c>
      <c r="N179">
        <v>9</v>
      </c>
      <c r="O179">
        <v>0</v>
      </c>
      <c r="P179">
        <v>12</v>
      </c>
      <c r="Q179">
        <v>9</v>
      </c>
      <c r="R179">
        <v>0</v>
      </c>
    </row>
    <row r="180" spans="3:18" x14ac:dyDescent="0.25">
      <c r="C180" s="2" t="s">
        <v>14</v>
      </c>
      <c r="D180" s="1">
        <v>17908</v>
      </c>
      <c r="E180" s="1">
        <v>23948</v>
      </c>
      <c r="F180" s="2">
        <f>DATEDIF(_UC[[#This Row],[Start]],_UC[[#This Row],[End]],"y")</f>
        <v>16</v>
      </c>
      <c r="G180" s="2">
        <f>DATEDIF(_UC[[#This Row],[Start]],_UC[[#This Row],[End]],"ym")</f>
        <v>6</v>
      </c>
      <c r="H180" s="2">
        <f>_UC[[#This Row],[End]]-EDATE(_UC[[#This Row],[Start]],_UC[[#This Row],[Year]]*12+_UC[[#This Row],[Month]])</f>
        <v>15</v>
      </c>
      <c r="J180" t="s">
        <v>14</v>
      </c>
      <c r="K180" s="3">
        <v>17908</v>
      </c>
      <c r="L180" s="3">
        <v>23948</v>
      </c>
      <c r="M180">
        <v>16</v>
      </c>
      <c r="N180">
        <v>6</v>
      </c>
      <c r="O180">
        <v>15</v>
      </c>
      <c r="P180">
        <v>16</v>
      </c>
      <c r="Q180">
        <v>6</v>
      </c>
      <c r="R180">
        <v>15</v>
      </c>
    </row>
    <row r="181" spans="3:18" x14ac:dyDescent="0.25">
      <c r="C181" s="2" t="s">
        <v>14</v>
      </c>
      <c r="D181" s="1">
        <v>23005</v>
      </c>
      <c r="E181" s="1">
        <v>42955</v>
      </c>
      <c r="F181" s="2">
        <f>DATEDIF(_UC[[#This Row],[Start]],_UC[[#This Row],[End]],"y")</f>
        <v>54</v>
      </c>
      <c r="G181" s="2">
        <f>DATEDIF(_UC[[#This Row],[Start]],_UC[[#This Row],[End]],"ym")</f>
        <v>7</v>
      </c>
      <c r="H181" s="2">
        <f>_UC[[#This Row],[End]]-EDATE(_UC[[#This Row],[Start]],_UC[[#This Row],[Year]]*12+_UC[[#This Row],[Month]])</f>
        <v>14</v>
      </c>
      <c r="J181" t="s">
        <v>14</v>
      </c>
      <c r="K181" s="3">
        <v>23005</v>
      </c>
      <c r="L181" s="3">
        <v>42955</v>
      </c>
      <c r="M181">
        <v>54</v>
      </c>
      <c r="N181">
        <v>7</v>
      </c>
      <c r="O181">
        <v>14</v>
      </c>
      <c r="P181">
        <v>54</v>
      </c>
      <c r="Q181">
        <v>7</v>
      </c>
      <c r="R181">
        <v>14</v>
      </c>
    </row>
    <row r="182" spans="3:18" x14ac:dyDescent="0.25">
      <c r="C182" s="2" t="s">
        <v>14</v>
      </c>
      <c r="D182" s="1">
        <v>791</v>
      </c>
      <c r="E182" s="1">
        <v>9448</v>
      </c>
      <c r="F182" s="2">
        <f>DATEDIF(_UC[[#This Row],[Start]],_UC[[#This Row],[End]],"y")</f>
        <v>23</v>
      </c>
      <c r="G182" s="2">
        <f>DATEDIF(_UC[[#This Row],[Start]],_UC[[#This Row],[End]],"ym")</f>
        <v>8</v>
      </c>
      <c r="H182" s="2">
        <f>_UC[[#This Row],[End]]-EDATE(_UC[[#This Row],[Start]],_UC[[#This Row],[Year]]*12+_UC[[#This Row],[Month]])</f>
        <v>11</v>
      </c>
      <c r="J182" t="s">
        <v>14</v>
      </c>
      <c r="K182" s="3">
        <v>791</v>
      </c>
      <c r="L182" s="3">
        <v>9448</v>
      </c>
      <c r="M182">
        <v>23</v>
      </c>
      <c r="N182">
        <v>8</v>
      </c>
      <c r="O182">
        <v>11</v>
      </c>
      <c r="P182">
        <v>23</v>
      </c>
      <c r="Q182">
        <v>8</v>
      </c>
      <c r="R182">
        <v>11</v>
      </c>
    </row>
    <row r="183" spans="3:18" x14ac:dyDescent="0.25">
      <c r="C183" s="2" t="s">
        <v>14</v>
      </c>
      <c r="D183" s="1">
        <v>27203</v>
      </c>
      <c r="E183" s="1">
        <v>33713</v>
      </c>
      <c r="F183" s="2">
        <f>DATEDIF(_UC[[#This Row],[Start]],_UC[[#This Row],[End]],"y")</f>
        <v>17</v>
      </c>
      <c r="G183" s="2">
        <f>DATEDIF(_UC[[#This Row],[Start]],_UC[[#This Row],[End]],"ym")</f>
        <v>9</v>
      </c>
      <c r="H183" s="2">
        <f>_UC[[#This Row],[End]]-EDATE(_UC[[#This Row],[Start]],_UC[[#This Row],[Year]]*12+_UC[[#This Row],[Month]])</f>
        <v>27</v>
      </c>
      <c r="J183" t="s">
        <v>14</v>
      </c>
      <c r="K183" s="3">
        <v>27203</v>
      </c>
      <c r="L183" s="3">
        <v>33713</v>
      </c>
      <c r="M183">
        <v>17</v>
      </c>
      <c r="N183">
        <v>9</v>
      </c>
      <c r="O183">
        <v>27</v>
      </c>
      <c r="P183">
        <v>17</v>
      </c>
      <c r="Q183">
        <v>9</v>
      </c>
      <c r="R183">
        <v>27</v>
      </c>
    </row>
    <row r="184" spans="3:18" x14ac:dyDescent="0.25">
      <c r="C184" s="2" t="s">
        <v>14</v>
      </c>
      <c r="D184" s="1">
        <v>14532</v>
      </c>
      <c r="E184" s="1">
        <v>21183</v>
      </c>
      <c r="F184" s="2">
        <f>DATEDIF(_UC[[#This Row],[Start]],_UC[[#This Row],[End]],"y")</f>
        <v>18</v>
      </c>
      <c r="G184" s="2">
        <f>DATEDIF(_UC[[#This Row],[Start]],_UC[[#This Row],[End]],"ym")</f>
        <v>2</v>
      </c>
      <c r="H184" s="2">
        <f>_UC[[#This Row],[End]]-EDATE(_UC[[#This Row],[Start]],_UC[[#This Row],[Year]]*12+_UC[[#This Row],[Month]])</f>
        <v>15</v>
      </c>
      <c r="J184" t="s">
        <v>14</v>
      </c>
      <c r="K184" s="3">
        <v>14532</v>
      </c>
      <c r="L184" s="3">
        <v>21183</v>
      </c>
      <c r="M184">
        <v>18</v>
      </c>
      <c r="N184">
        <v>2</v>
      </c>
      <c r="O184">
        <v>15</v>
      </c>
      <c r="P184">
        <v>18</v>
      </c>
      <c r="Q184">
        <v>2</v>
      </c>
      <c r="R184">
        <v>15</v>
      </c>
    </row>
    <row r="185" spans="3:18" x14ac:dyDescent="0.25">
      <c r="C185" s="2" t="s">
        <v>14</v>
      </c>
      <c r="D185" s="1">
        <v>538</v>
      </c>
      <c r="E185" s="1">
        <v>27599</v>
      </c>
      <c r="F185" s="2">
        <f>DATEDIF(_UC[[#This Row],[Start]],_UC[[#This Row],[End]],"y")</f>
        <v>74</v>
      </c>
      <c r="G185" s="2">
        <f>DATEDIF(_UC[[#This Row],[Start]],_UC[[#This Row],[End]],"ym")</f>
        <v>1</v>
      </c>
      <c r="H185" s="2">
        <f>_UC[[#This Row],[End]]-EDATE(_UC[[#This Row],[Start]],_UC[[#This Row],[Year]]*12+_UC[[#This Row],[Month]])</f>
        <v>3</v>
      </c>
      <c r="J185" t="s">
        <v>14</v>
      </c>
      <c r="K185" s="3">
        <v>538</v>
      </c>
      <c r="L185" s="3">
        <v>27599</v>
      </c>
      <c r="M185">
        <v>74</v>
      </c>
      <c r="N185">
        <v>1</v>
      </c>
      <c r="O185">
        <v>3</v>
      </c>
      <c r="P185">
        <v>74</v>
      </c>
      <c r="Q185">
        <v>1</v>
      </c>
      <c r="R185">
        <v>3</v>
      </c>
    </row>
    <row r="186" spans="3:18" x14ac:dyDescent="0.25">
      <c r="C186" s="2" t="s">
        <v>14</v>
      </c>
      <c r="D186" s="1">
        <v>9213</v>
      </c>
      <c r="E186" s="1">
        <v>22756</v>
      </c>
      <c r="F186" s="2">
        <f>DATEDIF(_UC[[#This Row],[Start]],_UC[[#This Row],[End]],"y")</f>
        <v>37</v>
      </c>
      <c r="G186" s="2">
        <f>DATEDIF(_UC[[#This Row],[Start]],_UC[[#This Row],[End]],"ym")</f>
        <v>0</v>
      </c>
      <c r="H186" s="2">
        <f>_UC[[#This Row],[End]]-EDATE(_UC[[#This Row],[Start]],_UC[[#This Row],[Year]]*12+_UC[[#This Row],[Month]])</f>
        <v>29</v>
      </c>
      <c r="J186" t="s">
        <v>14</v>
      </c>
      <c r="K186" s="3">
        <v>9213</v>
      </c>
      <c r="L186" s="3">
        <v>22756</v>
      </c>
      <c r="M186">
        <v>37</v>
      </c>
      <c r="N186">
        <v>0</v>
      </c>
      <c r="O186">
        <v>29</v>
      </c>
      <c r="P186">
        <v>37</v>
      </c>
      <c r="Q186">
        <v>0</v>
      </c>
      <c r="R186">
        <v>29</v>
      </c>
    </row>
    <row r="187" spans="3:18" x14ac:dyDescent="0.25">
      <c r="C187" s="2" t="s">
        <v>14</v>
      </c>
      <c r="D187" s="1">
        <v>4727</v>
      </c>
      <c r="E187" s="1">
        <v>42435</v>
      </c>
      <c r="F187" s="2">
        <f>DATEDIF(_UC[[#This Row],[Start]],_UC[[#This Row],[End]],"y")</f>
        <v>103</v>
      </c>
      <c r="G187" s="2">
        <f>DATEDIF(_UC[[#This Row],[Start]],_UC[[#This Row],[End]],"ym")</f>
        <v>2</v>
      </c>
      <c r="H187" s="2">
        <f>_UC[[#This Row],[End]]-EDATE(_UC[[#This Row],[Start]],_UC[[#This Row],[Year]]*12+_UC[[#This Row],[Month]])</f>
        <v>26</v>
      </c>
      <c r="J187" t="s">
        <v>14</v>
      </c>
      <c r="K187" s="3">
        <v>4727</v>
      </c>
      <c r="L187" s="3">
        <v>42435</v>
      </c>
      <c r="M187">
        <v>103</v>
      </c>
      <c r="N187">
        <v>2</v>
      </c>
      <c r="O187">
        <v>26</v>
      </c>
      <c r="P187">
        <v>103</v>
      </c>
      <c r="Q187">
        <v>2</v>
      </c>
      <c r="R187">
        <v>26</v>
      </c>
    </row>
    <row r="188" spans="3:18" x14ac:dyDescent="0.25">
      <c r="C188" s="2" t="s">
        <v>14</v>
      </c>
      <c r="D188" s="1">
        <v>15249</v>
      </c>
      <c r="E188" s="1">
        <v>16203</v>
      </c>
      <c r="F188" s="2">
        <f>DATEDIF(_UC[[#This Row],[Start]],_UC[[#This Row],[End]],"y")</f>
        <v>2</v>
      </c>
      <c r="G188" s="2">
        <f>DATEDIF(_UC[[#This Row],[Start]],_UC[[#This Row],[End]],"ym")</f>
        <v>7</v>
      </c>
      <c r="H188" s="2">
        <f>_UC[[#This Row],[End]]-EDATE(_UC[[#This Row],[Start]],_UC[[#This Row],[Year]]*12+_UC[[#This Row],[Month]])</f>
        <v>11</v>
      </c>
      <c r="J188" t="s">
        <v>14</v>
      </c>
      <c r="K188" s="3">
        <v>15249</v>
      </c>
      <c r="L188" s="3">
        <v>16203</v>
      </c>
      <c r="M188">
        <v>2</v>
      </c>
      <c r="N188">
        <v>7</v>
      </c>
      <c r="O188">
        <v>11</v>
      </c>
      <c r="P188">
        <v>2</v>
      </c>
      <c r="Q188">
        <v>7</v>
      </c>
      <c r="R188">
        <v>11</v>
      </c>
    </row>
    <row r="189" spans="3:18" x14ac:dyDescent="0.25">
      <c r="C189" s="2" t="s">
        <v>14</v>
      </c>
      <c r="D189" s="1">
        <v>9966</v>
      </c>
      <c r="E189" s="1">
        <v>34278</v>
      </c>
      <c r="F189" s="2">
        <f>DATEDIF(_UC[[#This Row],[Start]],_UC[[#This Row],[End]],"y")</f>
        <v>66</v>
      </c>
      <c r="G189" s="2">
        <f>DATEDIF(_UC[[#This Row],[Start]],_UC[[#This Row],[End]],"ym")</f>
        <v>6</v>
      </c>
      <c r="H189" s="2">
        <f>_UC[[#This Row],[End]]-EDATE(_UC[[#This Row],[Start]],_UC[[#This Row],[Year]]*12+_UC[[#This Row],[Month]])</f>
        <v>22</v>
      </c>
      <c r="J189" t="s">
        <v>14</v>
      </c>
      <c r="K189" s="3">
        <v>9966</v>
      </c>
      <c r="L189" s="3">
        <v>34278</v>
      </c>
      <c r="M189">
        <v>66</v>
      </c>
      <c r="N189">
        <v>6</v>
      </c>
      <c r="O189">
        <v>22</v>
      </c>
      <c r="P189">
        <v>66</v>
      </c>
      <c r="Q189">
        <v>6</v>
      </c>
      <c r="R189">
        <v>22</v>
      </c>
    </row>
    <row r="190" spans="3:18" x14ac:dyDescent="0.25">
      <c r="C190" s="2" t="s">
        <v>14</v>
      </c>
      <c r="D190" s="1">
        <v>21173</v>
      </c>
      <c r="E190" s="1">
        <v>30285</v>
      </c>
      <c r="F190" s="2">
        <f>DATEDIF(_UC[[#This Row],[Start]],_UC[[#This Row],[End]],"y")</f>
        <v>24</v>
      </c>
      <c r="G190" s="2">
        <f>DATEDIF(_UC[[#This Row],[Start]],_UC[[#This Row],[End]],"ym")</f>
        <v>11</v>
      </c>
      <c r="H190" s="2">
        <f>_UC[[#This Row],[End]]-EDATE(_UC[[#This Row],[Start]],_UC[[#This Row],[Year]]*12+_UC[[#This Row],[Month]])</f>
        <v>11</v>
      </c>
      <c r="J190" t="s">
        <v>14</v>
      </c>
      <c r="K190" s="3">
        <v>21173</v>
      </c>
      <c r="L190" s="3">
        <v>30285</v>
      </c>
      <c r="M190">
        <v>24</v>
      </c>
      <c r="N190">
        <v>11</v>
      </c>
      <c r="O190">
        <v>11</v>
      </c>
      <c r="P190">
        <v>24</v>
      </c>
      <c r="Q190">
        <v>11</v>
      </c>
      <c r="R190">
        <v>11</v>
      </c>
    </row>
    <row r="191" spans="3:18" x14ac:dyDescent="0.25">
      <c r="C191" s="2" t="s">
        <v>14</v>
      </c>
      <c r="D191" s="1">
        <v>34536</v>
      </c>
      <c r="E191" s="1">
        <v>43565</v>
      </c>
      <c r="F191" s="2">
        <f>DATEDIF(_UC[[#This Row],[Start]],_UC[[#This Row],[End]],"y")</f>
        <v>24</v>
      </c>
      <c r="G191" s="2">
        <f>DATEDIF(_UC[[#This Row],[Start]],_UC[[#This Row],[End]],"ym")</f>
        <v>8</v>
      </c>
      <c r="H191" s="2">
        <f>_UC[[#This Row],[End]]-EDATE(_UC[[#This Row],[Start]],_UC[[#This Row],[Year]]*12+_UC[[#This Row],[Month]])</f>
        <v>20</v>
      </c>
      <c r="J191" t="s">
        <v>14</v>
      </c>
      <c r="K191" s="3">
        <v>34536</v>
      </c>
      <c r="L191" s="3">
        <v>43565</v>
      </c>
      <c r="M191">
        <v>24</v>
      </c>
      <c r="N191">
        <v>8</v>
      </c>
      <c r="O191">
        <v>20</v>
      </c>
      <c r="P191">
        <v>24</v>
      </c>
      <c r="Q191">
        <v>8</v>
      </c>
      <c r="R191">
        <v>20</v>
      </c>
    </row>
    <row r="192" spans="3:18" x14ac:dyDescent="0.25">
      <c r="C192" s="2" t="s">
        <v>14</v>
      </c>
      <c r="D192" s="1">
        <v>30057</v>
      </c>
      <c r="E192" s="1">
        <v>43156</v>
      </c>
      <c r="F192" s="2">
        <f>DATEDIF(_UC[[#This Row],[Start]],_UC[[#This Row],[End]],"y")</f>
        <v>35</v>
      </c>
      <c r="G192" s="2">
        <f>DATEDIF(_UC[[#This Row],[Start]],_UC[[#This Row],[End]],"ym")</f>
        <v>10</v>
      </c>
      <c r="H192" s="2">
        <f>_UC[[#This Row],[End]]-EDATE(_UC[[#This Row],[Start]],_UC[[#This Row],[Year]]*12+_UC[[#This Row],[Month]])</f>
        <v>9</v>
      </c>
      <c r="J192" t="s">
        <v>14</v>
      </c>
      <c r="K192" s="3">
        <v>30057</v>
      </c>
      <c r="L192" s="3">
        <v>43156</v>
      </c>
      <c r="M192">
        <v>35</v>
      </c>
      <c r="N192">
        <v>10</v>
      </c>
      <c r="O192">
        <v>9</v>
      </c>
      <c r="P192">
        <v>35</v>
      </c>
      <c r="Q192">
        <v>10</v>
      </c>
      <c r="R192">
        <v>9</v>
      </c>
    </row>
    <row r="193" spans="3:18" x14ac:dyDescent="0.25">
      <c r="C193" s="2" t="s">
        <v>14</v>
      </c>
      <c r="D193" s="1">
        <v>27057</v>
      </c>
      <c r="E193" s="1">
        <v>38942</v>
      </c>
      <c r="F193" s="2">
        <f>DATEDIF(_UC[[#This Row],[Start]],_UC[[#This Row],[End]],"y")</f>
        <v>32</v>
      </c>
      <c r="G193" s="2">
        <f>DATEDIF(_UC[[#This Row],[Start]],_UC[[#This Row],[End]],"ym")</f>
        <v>6</v>
      </c>
      <c r="H193" s="2">
        <f>_UC[[#This Row],[End]]-EDATE(_UC[[#This Row],[Start]],_UC[[#This Row],[Year]]*12+_UC[[#This Row],[Month]])</f>
        <v>16</v>
      </c>
      <c r="J193" t="s">
        <v>14</v>
      </c>
      <c r="K193" s="3">
        <v>27057</v>
      </c>
      <c r="L193" s="3">
        <v>38942</v>
      </c>
      <c r="M193">
        <v>32</v>
      </c>
      <c r="N193">
        <v>6</v>
      </c>
      <c r="O193">
        <v>16</v>
      </c>
      <c r="P193">
        <v>32</v>
      </c>
      <c r="Q193">
        <v>6</v>
      </c>
      <c r="R193">
        <v>16</v>
      </c>
    </row>
    <row r="194" spans="3:18" x14ac:dyDescent="0.25">
      <c r="C194" s="2" t="s">
        <v>14</v>
      </c>
      <c r="D194" s="1">
        <v>22960</v>
      </c>
      <c r="E194" s="1">
        <v>33294</v>
      </c>
      <c r="F194" s="2">
        <f>DATEDIF(_UC[[#This Row],[Start]],_UC[[#This Row],[End]],"y")</f>
        <v>28</v>
      </c>
      <c r="G194" s="2">
        <f>DATEDIF(_UC[[#This Row],[Start]],_UC[[#This Row],[End]],"ym")</f>
        <v>3</v>
      </c>
      <c r="H194" s="2">
        <f>_UC[[#This Row],[End]]-EDATE(_UC[[#This Row],[Start]],_UC[[#This Row],[Year]]*12+_UC[[#This Row],[Month]])</f>
        <v>15</v>
      </c>
      <c r="J194" t="s">
        <v>14</v>
      </c>
      <c r="K194" s="3">
        <v>22960</v>
      </c>
      <c r="L194" s="3">
        <v>33294</v>
      </c>
      <c r="M194">
        <v>28</v>
      </c>
      <c r="N194">
        <v>3</v>
      </c>
      <c r="O194">
        <v>15</v>
      </c>
      <c r="P194">
        <v>28</v>
      </c>
      <c r="Q194">
        <v>3</v>
      </c>
      <c r="R194">
        <v>15</v>
      </c>
    </row>
    <row r="195" spans="3:18" x14ac:dyDescent="0.25">
      <c r="C195" s="2" t="s">
        <v>14</v>
      </c>
      <c r="D195" s="1">
        <v>34150</v>
      </c>
      <c r="E195" s="1">
        <v>34839</v>
      </c>
      <c r="F195" s="2">
        <f>DATEDIF(_UC[[#This Row],[Start]],_UC[[#This Row],[End]],"y")</f>
        <v>1</v>
      </c>
      <c r="G195" s="2">
        <f>DATEDIF(_UC[[#This Row],[Start]],_UC[[#This Row],[End]],"ym")</f>
        <v>10</v>
      </c>
      <c r="H195" s="2">
        <f>_UC[[#This Row],[End]]-EDATE(_UC[[#This Row],[Start]],_UC[[#This Row],[Year]]*12+_UC[[#This Row],[Month]])</f>
        <v>20</v>
      </c>
      <c r="J195" t="s">
        <v>14</v>
      </c>
      <c r="K195" s="3">
        <v>34150</v>
      </c>
      <c r="L195" s="3">
        <v>34839</v>
      </c>
      <c r="M195">
        <v>1</v>
      </c>
      <c r="N195">
        <v>10</v>
      </c>
      <c r="O195">
        <v>20</v>
      </c>
      <c r="P195">
        <v>1</v>
      </c>
      <c r="Q195">
        <v>10</v>
      </c>
      <c r="R195">
        <v>20</v>
      </c>
    </row>
    <row r="196" spans="3:18" x14ac:dyDescent="0.25">
      <c r="C196" s="2" t="s">
        <v>14</v>
      </c>
      <c r="D196" s="1">
        <v>43137</v>
      </c>
      <c r="E196" s="1">
        <v>43179</v>
      </c>
      <c r="F196" s="2">
        <f>DATEDIF(_UC[[#This Row],[Start]],_UC[[#This Row],[End]],"y")</f>
        <v>0</v>
      </c>
      <c r="G196" s="2">
        <f>DATEDIF(_UC[[#This Row],[Start]],_UC[[#This Row],[End]],"ym")</f>
        <v>1</v>
      </c>
      <c r="H196" s="2">
        <f>_UC[[#This Row],[End]]-EDATE(_UC[[#This Row],[Start]],_UC[[#This Row],[Year]]*12+_UC[[#This Row],[Month]])</f>
        <v>14</v>
      </c>
      <c r="J196" t="s">
        <v>14</v>
      </c>
      <c r="K196" s="3">
        <v>43137</v>
      </c>
      <c r="L196" s="3">
        <v>43179</v>
      </c>
      <c r="M196">
        <v>0</v>
      </c>
      <c r="N196">
        <v>1</v>
      </c>
      <c r="O196">
        <v>14</v>
      </c>
      <c r="P196">
        <v>0</v>
      </c>
      <c r="Q196">
        <v>1</v>
      </c>
      <c r="R196">
        <v>14</v>
      </c>
    </row>
    <row r="197" spans="3:18" x14ac:dyDescent="0.25">
      <c r="C197" s="2" t="s">
        <v>14</v>
      </c>
      <c r="D197" s="1">
        <v>10008</v>
      </c>
      <c r="E197" s="1">
        <v>43124</v>
      </c>
      <c r="F197" s="2">
        <f>DATEDIF(_UC[[#This Row],[Start]],_UC[[#This Row],[End]],"y")</f>
        <v>90</v>
      </c>
      <c r="G197" s="2">
        <f>DATEDIF(_UC[[#This Row],[Start]],_UC[[#This Row],[End]],"ym")</f>
        <v>7</v>
      </c>
      <c r="H197" s="2">
        <f>_UC[[#This Row],[End]]-EDATE(_UC[[#This Row],[Start]],_UC[[#This Row],[Year]]*12+_UC[[#This Row],[Month]])</f>
        <v>29</v>
      </c>
      <c r="J197" t="s">
        <v>14</v>
      </c>
      <c r="K197" s="3">
        <v>10008</v>
      </c>
      <c r="L197" s="3">
        <v>43124</v>
      </c>
      <c r="M197">
        <v>90</v>
      </c>
      <c r="N197">
        <v>7</v>
      </c>
      <c r="O197">
        <v>29</v>
      </c>
      <c r="P197">
        <v>90</v>
      </c>
      <c r="Q197">
        <v>7</v>
      </c>
      <c r="R197">
        <v>29</v>
      </c>
    </row>
    <row r="198" spans="3:18" x14ac:dyDescent="0.25">
      <c r="C198" s="2" t="s">
        <v>14</v>
      </c>
      <c r="D198" s="1">
        <v>6767</v>
      </c>
      <c r="E198" s="1">
        <v>12241</v>
      </c>
      <c r="F198" s="2">
        <f>DATEDIF(_UC[[#This Row],[Start]],_UC[[#This Row],[End]],"y")</f>
        <v>14</v>
      </c>
      <c r="G198" s="2">
        <f>DATEDIF(_UC[[#This Row],[Start]],_UC[[#This Row],[End]],"ym")</f>
        <v>11</v>
      </c>
      <c r="H198" s="2">
        <f>_UC[[#This Row],[End]]-EDATE(_UC[[#This Row],[Start]],_UC[[#This Row],[Year]]*12+_UC[[#This Row],[Month]])</f>
        <v>25</v>
      </c>
      <c r="J198" t="s">
        <v>14</v>
      </c>
      <c r="K198" s="3">
        <v>6767</v>
      </c>
      <c r="L198" s="3">
        <v>12241</v>
      </c>
      <c r="M198">
        <v>14</v>
      </c>
      <c r="N198">
        <v>11</v>
      </c>
      <c r="O198">
        <v>25</v>
      </c>
      <c r="P198">
        <v>14</v>
      </c>
      <c r="Q198">
        <v>11</v>
      </c>
      <c r="R198">
        <v>25</v>
      </c>
    </row>
    <row r="199" spans="3:18" x14ac:dyDescent="0.25">
      <c r="C199" s="2" t="s">
        <v>14</v>
      </c>
      <c r="D199" s="1">
        <v>34841</v>
      </c>
      <c r="E199" s="1">
        <v>35480</v>
      </c>
      <c r="F199" s="2">
        <f>DATEDIF(_UC[[#This Row],[Start]],_UC[[#This Row],[End]],"y")</f>
        <v>1</v>
      </c>
      <c r="G199" s="2">
        <f>DATEDIF(_UC[[#This Row],[Start]],_UC[[#This Row],[End]],"ym")</f>
        <v>8</v>
      </c>
      <c r="H199" s="2">
        <f>_UC[[#This Row],[End]]-EDATE(_UC[[#This Row],[Start]],_UC[[#This Row],[Year]]*12+_UC[[#This Row],[Month]])</f>
        <v>28</v>
      </c>
      <c r="J199" t="s">
        <v>14</v>
      </c>
      <c r="K199" s="3">
        <v>34841</v>
      </c>
      <c r="L199" s="3">
        <v>35480</v>
      </c>
      <c r="M199">
        <v>1</v>
      </c>
      <c r="N199">
        <v>8</v>
      </c>
      <c r="O199">
        <v>28</v>
      </c>
      <c r="P199">
        <v>1</v>
      </c>
      <c r="Q199">
        <v>8</v>
      </c>
      <c r="R199">
        <v>28</v>
      </c>
    </row>
    <row r="200" spans="3:18" x14ac:dyDescent="0.25">
      <c r="C200" s="2" t="s">
        <v>14</v>
      </c>
      <c r="D200" s="1">
        <v>36054</v>
      </c>
      <c r="E200" s="1">
        <v>41836</v>
      </c>
      <c r="F200" s="2">
        <f>DATEDIF(_UC[[#This Row],[Start]],_UC[[#This Row],[End]],"y")</f>
        <v>15</v>
      </c>
      <c r="G200" s="2">
        <f>DATEDIF(_UC[[#This Row],[Start]],_UC[[#This Row],[End]],"ym")</f>
        <v>10</v>
      </c>
      <c r="H200" s="2">
        <f>_UC[[#This Row],[End]]-EDATE(_UC[[#This Row],[Start]],_UC[[#This Row],[Year]]*12+_UC[[#This Row],[Month]])</f>
        <v>0</v>
      </c>
      <c r="J200" t="s">
        <v>14</v>
      </c>
      <c r="K200" s="3">
        <v>36054</v>
      </c>
      <c r="L200" s="3">
        <v>41836</v>
      </c>
      <c r="M200">
        <v>15</v>
      </c>
      <c r="N200">
        <v>10</v>
      </c>
      <c r="O200">
        <v>0</v>
      </c>
      <c r="P200">
        <v>15</v>
      </c>
      <c r="Q200">
        <v>10</v>
      </c>
      <c r="R200">
        <v>0</v>
      </c>
    </row>
    <row r="201" spans="3:18" x14ac:dyDescent="0.25">
      <c r="C201" s="2" t="s">
        <v>14</v>
      </c>
      <c r="D201" s="1">
        <v>14218</v>
      </c>
      <c r="E201" s="1">
        <v>17534</v>
      </c>
      <c r="F201" s="2">
        <f>DATEDIF(_UC[[#This Row],[Start]],_UC[[#This Row],[End]],"y")</f>
        <v>9</v>
      </c>
      <c r="G201" s="2">
        <f>DATEDIF(_UC[[#This Row],[Start]],_UC[[#This Row],[End]],"ym")</f>
        <v>0</v>
      </c>
      <c r="H201" s="2">
        <f>_UC[[#This Row],[End]]-EDATE(_UC[[#This Row],[Start]],_UC[[#This Row],[Year]]*12+_UC[[#This Row],[Month]])</f>
        <v>29</v>
      </c>
      <c r="J201" t="s">
        <v>14</v>
      </c>
      <c r="K201" s="3">
        <v>14218</v>
      </c>
      <c r="L201" s="3">
        <v>17534</v>
      </c>
      <c r="M201">
        <v>9</v>
      </c>
      <c r="N201">
        <v>0</v>
      </c>
      <c r="O201">
        <v>29</v>
      </c>
      <c r="P201">
        <v>9</v>
      </c>
      <c r="Q201">
        <v>0</v>
      </c>
      <c r="R201">
        <v>29</v>
      </c>
    </row>
    <row r="202" spans="3:18" x14ac:dyDescent="0.25">
      <c r="C202" s="2" t="s">
        <v>14</v>
      </c>
      <c r="D202" s="1">
        <v>39383</v>
      </c>
      <c r="E202" s="1">
        <v>41517</v>
      </c>
      <c r="F202" s="2">
        <f>DATEDIF(_UC[[#This Row],[Start]],_UC[[#This Row],[End]],"y")</f>
        <v>5</v>
      </c>
      <c r="G202" s="2">
        <f>DATEDIF(_UC[[#This Row],[Start]],_UC[[#This Row],[End]],"ym")</f>
        <v>10</v>
      </c>
      <c r="H202" s="2">
        <f>_UC[[#This Row],[End]]-EDATE(_UC[[#This Row],[Start]],_UC[[#This Row],[Year]]*12+_UC[[#This Row],[Month]])</f>
        <v>3</v>
      </c>
      <c r="J202" t="s">
        <v>14</v>
      </c>
      <c r="K202" s="3">
        <v>39383</v>
      </c>
      <c r="L202" s="3">
        <v>41517</v>
      </c>
      <c r="M202">
        <v>5</v>
      </c>
      <c r="N202">
        <v>10</v>
      </c>
      <c r="O202">
        <v>3</v>
      </c>
      <c r="P202">
        <v>5</v>
      </c>
      <c r="Q202">
        <v>10</v>
      </c>
      <c r="R202">
        <v>3</v>
      </c>
    </row>
    <row r="203" spans="3:18" x14ac:dyDescent="0.25">
      <c r="C203" s="2" t="s">
        <v>14</v>
      </c>
      <c r="D203" s="1">
        <v>40775</v>
      </c>
      <c r="E203" s="1">
        <v>43058</v>
      </c>
      <c r="F203" s="2">
        <f>DATEDIF(_UC[[#This Row],[Start]],_UC[[#This Row],[End]],"y")</f>
        <v>6</v>
      </c>
      <c r="G203" s="2">
        <f>DATEDIF(_UC[[#This Row],[Start]],_UC[[#This Row],[End]],"ym")</f>
        <v>2</v>
      </c>
      <c r="H203" s="2">
        <f>_UC[[#This Row],[End]]-EDATE(_UC[[#This Row],[Start]],_UC[[#This Row],[Year]]*12+_UC[[#This Row],[Month]])</f>
        <v>30</v>
      </c>
      <c r="J203" t="s">
        <v>14</v>
      </c>
      <c r="K203" s="3">
        <v>40775</v>
      </c>
      <c r="L203" s="3">
        <v>43058</v>
      </c>
      <c r="M203">
        <v>6</v>
      </c>
      <c r="N203">
        <v>2</v>
      </c>
      <c r="O203">
        <v>30</v>
      </c>
      <c r="P203">
        <v>6</v>
      </c>
      <c r="Q203">
        <v>2</v>
      </c>
      <c r="R203">
        <v>30</v>
      </c>
    </row>
    <row r="204" spans="3:18" x14ac:dyDescent="0.25">
      <c r="C204" s="2" t="s">
        <v>14</v>
      </c>
      <c r="D204" s="1">
        <v>19765</v>
      </c>
      <c r="E204" s="1">
        <v>41257</v>
      </c>
      <c r="F204" s="2">
        <f>DATEDIF(_UC[[#This Row],[Start]],_UC[[#This Row],[End]],"y")</f>
        <v>58</v>
      </c>
      <c r="G204" s="2">
        <f>DATEDIF(_UC[[#This Row],[Start]],_UC[[#This Row],[End]],"ym")</f>
        <v>10</v>
      </c>
      <c r="H204" s="2">
        <f>_UC[[#This Row],[End]]-EDATE(_UC[[#This Row],[Start]],_UC[[#This Row],[Year]]*12+_UC[[#This Row],[Month]])</f>
        <v>4</v>
      </c>
      <c r="J204" t="s">
        <v>14</v>
      </c>
      <c r="K204" s="3">
        <v>19765</v>
      </c>
      <c r="L204" s="3">
        <v>41257</v>
      </c>
      <c r="M204">
        <v>58</v>
      </c>
      <c r="N204">
        <v>10</v>
      </c>
      <c r="O204">
        <v>4</v>
      </c>
      <c r="P204">
        <v>58</v>
      </c>
      <c r="Q204">
        <v>10</v>
      </c>
      <c r="R204">
        <v>4</v>
      </c>
    </row>
    <row r="205" spans="3:18" x14ac:dyDescent="0.25">
      <c r="C205" s="2" t="s">
        <v>14</v>
      </c>
      <c r="D205" s="1">
        <v>42888</v>
      </c>
      <c r="E205" s="1">
        <v>43446</v>
      </c>
      <c r="F205" s="2">
        <f>DATEDIF(_UC[[#This Row],[Start]],_UC[[#This Row],[End]],"y")</f>
        <v>1</v>
      </c>
      <c r="G205" s="2">
        <f>DATEDIF(_UC[[#This Row],[Start]],_UC[[#This Row],[End]],"ym")</f>
        <v>6</v>
      </c>
      <c r="H205" s="2">
        <f>_UC[[#This Row],[End]]-EDATE(_UC[[#This Row],[Start]],_UC[[#This Row],[Year]]*12+_UC[[#This Row],[Month]])</f>
        <v>10</v>
      </c>
      <c r="J205" t="s">
        <v>14</v>
      </c>
      <c r="K205" s="3">
        <v>42888</v>
      </c>
      <c r="L205" s="3">
        <v>43446</v>
      </c>
      <c r="M205">
        <v>1</v>
      </c>
      <c r="N205">
        <v>6</v>
      </c>
      <c r="O205">
        <v>10</v>
      </c>
      <c r="P205">
        <v>1</v>
      </c>
      <c r="Q205">
        <v>6</v>
      </c>
      <c r="R205">
        <v>10</v>
      </c>
    </row>
    <row r="206" spans="3:18" x14ac:dyDescent="0.25">
      <c r="C206" s="2" t="s">
        <v>14</v>
      </c>
      <c r="D206" s="1">
        <v>37949</v>
      </c>
      <c r="E206" s="1">
        <v>42672</v>
      </c>
      <c r="F206" s="2">
        <f>DATEDIF(_UC[[#This Row],[Start]],_UC[[#This Row],[End]],"y")</f>
        <v>12</v>
      </c>
      <c r="G206" s="2">
        <f>DATEDIF(_UC[[#This Row],[Start]],_UC[[#This Row],[End]],"ym")</f>
        <v>11</v>
      </c>
      <c r="H206" s="2">
        <f>_UC[[#This Row],[End]]-EDATE(_UC[[#This Row],[Start]],_UC[[#This Row],[Year]]*12+_UC[[#This Row],[Month]])</f>
        <v>5</v>
      </c>
      <c r="J206" t="s">
        <v>14</v>
      </c>
      <c r="K206" s="3">
        <v>37949</v>
      </c>
      <c r="L206" s="3">
        <v>42672</v>
      </c>
      <c r="M206">
        <v>12</v>
      </c>
      <c r="N206">
        <v>11</v>
      </c>
      <c r="O206">
        <v>5</v>
      </c>
      <c r="P206">
        <v>12</v>
      </c>
      <c r="Q206">
        <v>11</v>
      </c>
      <c r="R206">
        <v>5</v>
      </c>
    </row>
    <row r="207" spans="3:18" x14ac:dyDescent="0.25">
      <c r="C207" s="2" t="s">
        <v>14</v>
      </c>
      <c r="D207" s="1">
        <v>20726</v>
      </c>
      <c r="E207" s="1">
        <v>43122</v>
      </c>
      <c r="F207" s="2">
        <f>DATEDIF(_UC[[#This Row],[Start]],_UC[[#This Row],[End]],"y")</f>
        <v>61</v>
      </c>
      <c r="G207" s="2">
        <f>DATEDIF(_UC[[#This Row],[Start]],_UC[[#This Row],[End]],"ym")</f>
        <v>3</v>
      </c>
      <c r="H207" s="2">
        <f>_UC[[#This Row],[End]]-EDATE(_UC[[#This Row],[Start]],_UC[[#This Row],[Year]]*12+_UC[[#This Row],[Month]])</f>
        <v>25</v>
      </c>
      <c r="J207" t="s">
        <v>14</v>
      </c>
      <c r="K207" s="3">
        <v>20726</v>
      </c>
      <c r="L207" s="3">
        <v>43122</v>
      </c>
      <c r="M207">
        <v>61</v>
      </c>
      <c r="N207">
        <v>3</v>
      </c>
      <c r="O207">
        <v>25</v>
      </c>
      <c r="P207">
        <v>61</v>
      </c>
      <c r="Q207">
        <v>3</v>
      </c>
      <c r="R207">
        <v>25</v>
      </c>
    </row>
    <row r="208" spans="3:18" x14ac:dyDescent="0.25">
      <c r="C208" s="2" t="s">
        <v>14</v>
      </c>
      <c r="D208" s="1">
        <v>6315</v>
      </c>
      <c r="E208" s="1">
        <v>9678</v>
      </c>
      <c r="F208" s="2">
        <f>DATEDIF(_UC[[#This Row],[Start]],_UC[[#This Row],[End]],"y")</f>
        <v>9</v>
      </c>
      <c r="G208" s="2">
        <f>DATEDIF(_UC[[#This Row],[Start]],_UC[[#This Row],[End]],"ym")</f>
        <v>2</v>
      </c>
      <c r="H208" s="2">
        <f>_UC[[#This Row],[End]]-EDATE(_UC[[#This Row],[Start]],_UC[[#This Row],[Year]]*12+_UC[[#This Row],[Month]])</f>
        <v>15</v>
      </c>
      <c r="J208" t="s">
        <v>14</v>
      </c>
      <c r="K208" s="3">
        <v>6315</v>
      </c>
      <c r="L208" s="3">
        <v>9678</v>
      </c>
      <c r="M208">
        <v>9</v>
      </c>
      <c r="N208">
        <v>2</v>
      </c>
      <c r="O208">
        <v>15</v>
      </c>
      <c r="P208">
        <v>9</v>
      </c>
      <c r="Q208">
        <v>2</v>
      </c>
      <c r="R208">
        <v>15</v>
      </c>
    </row>
    <row r="209" spans="3:18" x14ac:dyDescent="0.25">
      <c r="C209" s="2" t="s">
        <v>14</v>
      </c>
      <c r="D209" s="1">
        <v>17360</v>
      </c>
      <c r="E209" s="1">
        <v>38235</v>
      </c>
      <c r="F209" s="2">
        <f>DATEDIF(_UC[[#This Row],[Start]],_UC[[#This Row],[End]],"y")</f>
        <v>57</v>
      </c>
      <c r="G209" s="2">
        <f>DATEDIF(_UC[[#This Row],[Start]],_UC[[#This Row],[End]],"ym")</f>
        <v>1</v>
      </c>
      <c r="H209" s="2">
        <f>_UC[[#This Row],[End]]-EDATE(_UC[[#This Row],[Start]],_UC[[#This Row],[Year]]*12+_UC[[#This Row],[Month]])</f>
        <v>24</v>
      </c>
      <c r="J209" t="s">
        <v>14</v>
      </c>
      <c r="K209" s="3">
        <v>17360</v>
      </c>
      <c r="L209" s="3">
        <v>38235</v>
      </c>
      <c r="M209">
        <v>57</v>
      </c>
      <c r="N209">
        <v>1</v>
      </c>
      <c r="O209">
        <v>24</v>
      </c>
      <c r="P209">
        <v>57</v>
      </c>
      <c r="Q209">
        <v>1</v>
      </c>
      <c r="R209">
        <v>24</v>
      </c>
    </row>
    <row r="210" spans="3:18" x14ac:dyDescent="0.25">
      <c r="C210" s="2" t="s">
        <v>14</v>
      </c>
      <c r="D210" s="1">
        <v>22024</v>
      </c>
      <c r="E210" s="1">
        <v>25791</v>
      </c>
      <c r="F210" s="2">
        <f>DATEDIF(_UC[[#This Row],[Start]],_UC[[#This Row],[End]],"y")</f>
        <v>10</v>
      </c>
      <c r="G210" s="2">
        <f>DATEDIF(_UC[[#This Row],[Start]],_UC[[#This Row],[End]],"ym")</f>
        <v>3</v>
      </c>
      <c r="H210" s="2">
        <f>_UC[[#This Row],[End]]-EDATE(_UC[[#This Row],[Start]],_UC[[#This Row],[Year]]*12+_UC[[#This Row],[Month]])</f>
        <v>24</v>
      </c>
      <c r="J210" t="s">
        <v>14</v>
      </c>
      <c r="K210" s="3">
        <v>22024</v>
      </c>
      <c r="L210" s="3">
        <v>25791</v>
      </c>
      <c r="M210">
        <v>10</v>
      </c>
      <c r="N210">
        <v>3</v>
      </c>
      <c r="O210">
        <v>24</v>
      </c>
      <c r="P210">
        <v>10</v>
      </c>
      <c r="Q210">
        <v>3</v>
      </c>
      <c r="R210">
        <v>24</v>
      </c>
    </row>
    <row r="211" spans="3:18" x14ac:dyDescent="0.25">
      <c r="C211" s="2" t="s">
        <v>14</v>
      </c>
      <c r="D211" s="1">
        <v>6080</v>
      </c>
      <c r="E211" s="1">
        <v>26528</v>
      </c>
      <c r="F211" s="2">
        <f>DATEDIF(_UC[[#This Row],[Start]],_UC[[#This Row],[End]],"y")</f>
        <v>55</v>
      </c>
      <c r="G211" s="2">
        <f>DATEDIF(_UC[[#This Row],[Start]],_UC[[#This Row],[End]],"ym")</f>
        <v>11</v>
      </c>
      <c r="H211" s="2">
        <f>_UC[[#This Row],[End]]-EDATE(_UC[[#This Row],[Start]],_UC[[#This Row],[Year]]*12+_UC[[#This Row],[Month]])</f>
        <v>25</v>
      </c>
      <c r="J211" t="s">
        <v>14</v>
      </c>
      <c r="K211" s="3">
        <v>6080</v>
      </c>
      <c r="L211" s="3">
        <v>26528</v>
      </c>
      <c r="M211">
        <v>55</v>
      </c>
      <c r="N211">
        <v>11</v>
      </c>
      <c r="O211">
        <v>25</v>
      </c>
      <c r="P211">
        <v>55</v>
      </c>
      <c r="Q211">
        <v>11</v>
      </c>
      <c r="R211">
        <v>25</v>
      </c>
    </row>
    <row r="212" spans="3:18" x14ac:dyDescent="0.25">
      <c r="C212" s="2" t="s">
        <v>14</v>
      </c>
      <c r="D212" s="1">
        <v>9143</v>
      </c>
      <c r="E212" s="1">
        <v>15489</v>
      </c>
      <c r="F212" s="2">
        <f>DATEDIF(_UC[[#This Row],[Start]],_UC[[#This Row],[End]],"y")</f>
        <v>17</v>
      </c>
      <c r="G212" s="2">
        <f>DATEDIF(_UC[[#This Row],[Start]],_UC[[#This Row],[End]],"ym")</f>
        <v>4</v>
      </c>
      <c r="H212" s="2">
        <f>_UC[[#This Row],[End]]-EDATE(_UC[[#This Row],[Start]],_UC[[#This Row],[Year]]*12+_UC[[#This Row],[Month]])</f>
        <v>17</v>
      </c>
      <c r="J212" t="s">
        <v>14</v>
      </c>
      <c r="K212" s="3">
        <v>9143</v>
      </c>
      <c r="L212" s="3">
        <v>15489</v>
      </c>
      <c r="M212">
        <v>17</v>
      </c>
      <c r="N212">
        <v>4</v>
      </c>
      <c r="O212">
        <v>17</v>
      </c>
      <c r="P212">
        <v>17</v>
      </c>
      <c r="Q212">
        <v>4</v>
      </c>
      <c r="R212">
        <v>17</v>
      </c>
    </row>
    <row r="213" spans="3:18" x14ac:dyDescent="0.25">
      <c r="C213" s="2" t="s">
        <v>14</v>
      </c>
      <c r="D213" s="1">
        <v>20645</v>
      </c>
      <c r="E213" s="1">
        <v>37592</v>
      </c>
      <c r="F213" s="2">
        <f>DATEDIF(_UC[[#This Row],[Start]],_UC[[#This Row],[End]],"y")</f>
        <v>46</v>
      </c>
      <c r="G213" s="2">
        <f>DATEDIF(_UC[[#This Row],[Start]],_UC[[#This Row],[End]],"ym")</f>
        <v>4</v>
      </c>
      <c r="H213" s="2">
        <f>_UC[[#This Row],[End]]-EDATE(_UC[[#This Row],[Start]],_UC[[#This Row],[Year]]*12+_UC[[#This Row],[Month]])</f>
        <v>23</v>
      </c>
      <c r="J213" t="s">
        <v>14</v>
      </c>
      <c r="K213" s="3">
        <v>20645</v>
      </c>
      <c r="L213" s="3">
        <v>37592</v>
      </c>
      <c r="M213">
        <v>46</v>
      </c>
      <c r="N213">
        <v>4</v>
      </c>
      <c r="O213">
        <v>23</v>
      </c>
      <c r="P213">
        <v>46</v>
      </c>
      <c r="Q213">
        <v>4</v>
      </c>
      <c r="R213">
        <v>23</v>
      </c>
    </row>
    <row r="214" spans="3:18" x14ac:dyDescent="0.25">
      <c r="C214" s="2" t="s">
        <v>14</v>
      </c>
      <c r="D214" s="1">
        <v>21566</v>
      </c>
      <c r="E214" s="1">
        <v>31137</v>
      </c>
      <c r="F214" s="2">
        <f>DATEDIF(_UC[[#This Row],[Start]],_UC[[#This Row],[End]],"y")</f>
        <v>26</v>
      </c>
      <c r="G214" s="2">
        <f>DATEDIF(_UC[[#This Row],[Start]],_UC[[#This Row],[End]],"ym")</f>
        <v>2</v>
      </c>
      <c r="H214" s="2">
        <f>_UC[[#This Row],[End]]-EDATE(_UC[[#This Row],[Start]],_UC[[#This Row],[Year]]*12+_UC[[#This Row],[Month]])</f>
        <v>15</v>
      </c>
      <c r="J214" t="s">
        <v>14</v>
      </c>
      <c r="K214" s="3">
        <v>21566</v>
      </c>
      <c r="L214" s="3">
        <v>31137</v>
      </c>
      <c r="M214">
        <v>26</v>
      </c>
      <c r="N214">
        <v>2</v>
      </c>
      <c r="O214">
        <v>15</v>
      </c>
      <c r="P214">
        <v>26</v>
      </c>
      <c r="Q214">
        <v>2</v>
      </c>
      <c r="R214">
        <v>15</v>
      </c>
    </row>
    <row r="215" spans="3:18" x14ac:dyDescent="0.25">
      <c r="C215" s="2" t="s">
        <v>14</v>
      </c>
      <c r="D215" s="1">
        <v>8309</v>
      </c>
      <c r="E215" s="1">
        <v>29359</v>
      </c>
      <c r="F215" s="2">
        <f>DATEDIF(_UC[[#This Row],[Start]],_UC[[#This Row],[End]],"y")</f>
        <v>57</v>
      </c>
      <c r="G215" s="2">
        <f>DATEDIF(_UC[[#This Row],[Start]],_UC[[#This Row],[End]],"ym")</f>
        <v>7</v>
      </c>
      <c r="H215" s="2">
        <f>_UC[[#This Row],[End]]-EDATE(_UC[[#This Row],[Start]],_UC[[#This Row],[Year]]*12+_UC[[#This Row],[Month]])</f>
        <v>18</v>
      </c>
      <c r="J215" t="s">
        <v>14</v>
      </c>
      <c r="K215" s="3">
        <v>8309</v>
      </c>
      <c r="L215" s="3">
        <v>29359</v>
      </c>
      <c r="M215">
        <v>57</v>
      </c>
      <c r="N215">
        <v>7</v>
      </c>
      <c r="O215">
        <v>18</v>
      </c>
      <c r="P215">
        <v>57</v>
      </c>
      <c r="Q215">
        <v>7</v>
      </c>
      <c r="R215">
        <v>18</v>
      </c>
    </row>
    <row r="216" spans="3:18" x14ac:dyDescent="0.25">
      <c r="C216" s="2" t="s">
        <v>14</v>
      </c>
      <c r="D216" s="1">
        <v>15443</v>
      </c>
      <c r="E216" s="1">
        <v>25567</v>
      </c>
      <c r="F216" s="2">
        <f>DATEDIF(_UC[[#This Row],[Start]],_UC[[#This Row],[End]],"y")</f>
        <v>27</v>
      </c>
      <c r="G216" s="2">
        <f>DATEDIF(_UC[[#This Row],[Start]],_UC[[#This Row],[End]],"ym")</f>
        <v>8</v>
      </c>
      <c r="H216" s="2">
        <f>_UC[[#This Row],[End]]-EDATE(_UC[[#This Row],[Start]],_UC[[#This Row],[Year]]*12+_UC[[#This Row],[Month]])</f>
        <v>18</v>
      </c>
      <c r="J216" t="s">
        <v>14</v>
      </c>
      <c r="K216" s="3">
        <v>15443</v>
      </c>
      <c r="L216" s="3">
        <v>25567</v>
      </c>
      <c r="M216">
        <v>27</v>
      </c>
      <c r="N216">
        <v>8</v>
      </c>
      <c r="O216">
        <v>18</v>
      </c>
      <c r="P216">
        <v>27</v>
      </c>
      <c r="Q216">
        <v>8</v>
      </c>
      <c r="R216">
        <v>18</v>
      </c>
    </row>
    <row r="217" spans="3:18" x14ac:dyDescent="0.25">
      <c r="C217" s="2" t="s">
        <v>14</v>
      </c>
      <c r="D217" s="1">
        <v>12891</v>
      </c>
      <c r="E217" s="1">
        <v>42238</v>
      </c>
      <c r="F217" s="2">
        <f>DATEDIF(_UC[[#This Row],[Start]],_UC[[#This Row],[End]],"y")</f>
        <v>80</v>
      </c>
      <c r="G217" s="2">
        <f>DATEDIF(_UC[[#This Row],[Start]],_UC[[#This Row],[End]],"ym")</f>
        <v>4</v>
      </c>
      <c r="H217" s="2">
        <f>_UC[[#This Row],[End]]-EDATE(_UC[[#This Row],[Start]],_UC[[#This Row],[Year]]*12+_UC[[#This Row],[Month]])</f>
        <v>5</v>
      </c>
      <c r="J217" t="s">
        <v>14</v>
      </c>
      <c r="K217" s="3">
        <v>12891</v>
      </c>
      <c r="L217" s="3">
        <v>42238</v>
      </c>
      <c r="M217">
        <v>80</v>
      </c>
      <c r="N217">
        <v>4</v>
      </c>
      <c r="O217">
        <v>5</v>
      </c>
      <c r="P217">
        <v>80</v>
      </c>
      <c r="Q217">
        <v>4</v>
      </c>
      <c r="R217">
        <v>5</v>
      </c>
    </row>
    <row r="218" spans="3:18" x14ac:dyDescent="0.25">
      <c r="C218" s="2" t="s">
        <v>14</v>
      </c>
      <c r="D218" s="1">
        <v>21502</v>
      </c>
      <c r="E218" s="1">
        <v>41232</v>
      </c>
      <c r="F218" s="2">
        <f>DATEDIF(_UC[[#This Row],[Start]],_UC[[#This Row],[End]],"y")</f>
        <v>54</v>
      </c>
      <c r="G218" s="2">
        <f>DATEDIF(_UC[[#This Row],[Start]],_UC[[#This Row],[End]],"ym")</f>
        <v>0</v>
      </c>
      <c r="H218" s="2">
        <f>_UC[[#This Row],[End]]-EDATE(_UC[[#This Row],[Start]],_UC[[#This Row],[Year]]*12+_UC[[#This Row],[Month]])</f>
        <v>6</v>
      </c>
      <c r="J218" t="s">
        <v>14</v>
      </c>
      <c r="K218" s="3">
        <v>21502</v>
      </c>
      <c r="L218" s="3">
        <v>41232</v>
      </c>
      <c r="M218">
        <v>54</v>
      </c>
      <c r="N218">
        <v>0</v>
      </c>
      <c r="O218">
        <v>6</v>
      </c>
      <c r="P218">
        <v>54</v>
      </c>
      <c r="Q218">
        <v>0</v>
      </c>
      <c r="R218">
        <v>6</v>
      </c>
    </row>
    <row r="219" spans="3:18" x14ac:dyDescent="0.25">
      <c r="C219" s="2" t="s">
        <v>14</v>
      </c>
      <c r="D219" s="1">
        <v>26938</v>
      </c>
      <c r="E219" s="1">
        <v>28819</v>
      </c>
      <c r="F219" s="2">
        <f>DATEDIF(_UC[[#This Row],[Start]],_UC[[#This Row],[End]],"y")</f>
        <v>5</v>
      </c>
      <c r="G219" s="2">
        <f>DATEDIF(_UC[[#This Row],[Start]],_UC[[#This Row],[End]],"ym")</f>
        <v>1</v>
      </c>
      <c r="H219" s="2">
        <f>_UC[[#This Row],[End]]-EDATE(_UC[[#This Row],[Start]],_UC[[#This Row],[Year]]*12+_UC[[#This Row],[Month]])</f>
        <v>24</v>
      </c>
      <c r="J219" t="s">
        <v>14</v>
      </c>
      <c r="K219" s="3">
        <v>26938</v>
      </c>
      <c r="L219" s="3">
        <v>28819</v>
      </c>
      <c r="M219">
        <v>5</v>
      </c>
      <c r="N219">
        <v>1</v>
      </c>
      <c r="O219">
        <v>24</v>
      </c>
      <c r="P219">
        <v>5</v>
      </c>
      <c r="Q219">
        <v>1</v>
      </c>
      <c r="R219">
        <v>24</v>
      </c>
    </row>
    <row r="220" spans="3:18" x14ac:dyDescent="0.25">
      <c r="C220" s="2" t="s">
        <v>14</v>
      </c>
      <c r="D220" s="1">
        <v>12252</v>
      </c>
      <c r="E220" s="1">
        <v>35529</v>
      </c>
      <c r="F220" s="2">
        <f>DATEDIF(_UC[[#This Row],[Start]],_UC[[#This Row],[End]],"y")</f>
        <v>63</v>
      </c>
      <c r="G220" s="2">
        <f>DATEDIF(_UC[[#This Row],[Start]],_UC[[#This Row],[End]],"ym")</f>
        <v>8</v>
      </c>
      <c r="H220" s="2">
        <f>_UC[[#This Row],[End]]-EDATE(_UC[[#This Row],[Start]],_UC[[#This Row],[Year]]*12+_UC[[#This Row],[Month]])</f>
        <v>23</v>
      </c>
      <c r="J220" t="s">
        <v>14</v>
      </c>
      <c r="K220" s="3">
        <v>12252</v>
      </c>
      <c r="L220" s="3">
        <v>35529</v>
      </c>
      <c r="M220">
        <v>63</v>
      </c>
      <c r="N220">
        <v>8</v>
      </c>
      <c r="O220">
        <v>23</v>
      </c>
      <c r="P220">
        <v>63</v>
      </c>
      <c r="Q220">
        <v>8</v>
      </c>
      <c r="R220">
        <v>23</v>
      </c>
    </row>
    <row r="221" spans="3:18" x14ac:dyDescent="0.25">
      <c r="C221" s="2" t="s">
        <v>14</v>
      </c>
      <c r="D221" s="1">
        <v>20846</v>
      </c>
      <c r="E221" s="1">
        <v>27275</v>
      </c>
      <c r="F221" s="2">
        <f>DATEDIF(_UC[[#This Row],[Start]],_UC[[#This Row],[End]],"y")</f>
        <v>17</v>
      </c>
      <c r="G221" s="2">
        <f>DATEDIF(_UC[[#This Row],[Start]],_UC[[#This Row],[End]],"ym")</f>
        <v>7</v>
      </c>
      <c r="H221" s="2">
        <f>_UC[[#This Row],[End]]-EDATE(_UC[[#This Row],[Start]],_UC[[#This Row],[Year]]*12+_UC[[#This Row],[Month]])</f>
        <v>8</v>
      </c>
      <c r="J221" t="s">
        <v>14</v>
      </c>
      <c r="K221" s="3">
        <v>20846</v>
      </c>
      <c r="L221" s="3">
        <v>27275</v>
      </c>
      <c r="M221">
        <v>17</v>
      </c>
      <c r="N221">
        <v>7</v>
      </c>
      <c r="O221">
        <v>8</v>
      </c>
      <c r="P221">
        <v>17</v>
      </c>
      <c r="Q221">
        <v>7</v>
      </c>
      <c r="R221">
        <v>8</v>
      </c>
    </row>
    <row r="222" spans="3:18" x14ac:dyDescent="0.25">
      <c r="C222" s="2" t="s">
        <v>14</v>
      </c>
      <c r="D222" s="1">
        <v>32612</v>
      </c>
      <c r="E222" s="1">
        <v>34230</v>
      </c>
      <c r="F222" s="2">
        <f>DATEDIF(_UC[[#This Row],[Start]],_UC[[#This Row],[End]],"y")</f>
        <v>4</v>
      </c>
      <c r="G222" s="2">
        <f>DATEDIF(_UC[[#This Row],[Start]],_UC[[#This Row],[End]],"ym")</f>
        <v>5</v>
      </c>
      <c r="H222" s="2">
        <f>_UC[[#This Row],[End]]-EDATE(_UC[[#This Row],[Start]],_UC[[#This Row],[Year]]*12+_UC[[#This Row],[Month]])</f>
        <v>4</v>
      </c>
      <c r="J222" t="s">
        <v>14</v>
      </c>
      <c r="K222" s="3">
        <v>32612</v>
      </c>
      <c r="L222" s="3">
        <v>34230</v>
      </c>
      <c r="M222">
        <v>4</v>
      </c>
      <c r="N222">
        <v>5</v>
      </c>
      <c r="O222">
        <v>4</v>
      </c>
      <c r="P222">
        <v>4</v>
      </c>
      <c r="Q222">
        <v>5</v>
      </c>
      <c r="R222">
        <v>4</v>
      </c>
    </row>
    <row r="223" spans="3:18" x14ac:dyDescent="0.25">
      <c r="C223" s="2" t="s">
        <v>14</v>
      </c>
      <c r="D223" s="1">
        <v>19990</v>
      </c>
      <c r="E223" s="1">
        <v>28954</v>
      </c>
      <c r="F223" s="2">
        <f>DATEDIF(_UC[[#This Row],[Start]],_UC[[#This Row],[End]],"y")</f>
        <v>24</v>
      </c>
      <c r="G223" s="2">
        <f>DATEDIF(_UC[[#This Row],[Start]],_UC[[#This Row],[End]],"ym")</f>
        <v>6</v>
      </c>
      <c r="H223" s="2">
        <f>_UC[[#This Row],[End]]-EDATE(_UC[[#This Row],[Start]],_UC[[#This Row],[Year]]*12+_UC[[#This Row],[Month]])</f>
        <v>17</v>
      </c>
      <c r="J223" t="s">
        <v>14</v>
      </c>
      <c r="K223" s="3">
        <v>19990</v>
      </c>
      <c r="L223" s="3">
        <v>28954</v>
      </c>
      <c r="M223">
        <v>24</v>
      </c>
      <c r="N223">
        <v>6</v>
      </c>
      <c r="O223">
        <v>17</v>
      </c>
      <c r="P223">
        <v>24</v>
      </c>
      <c r="Q223">
        <v>6</v>
      </c>
      <c r="R223">
        <v>17</v>
      </c>
    </row>
    <row r="224" spans="3:18" x14ac:dyDescent="0.25">
      <c r="C224" s="2" t="s">
        <v>14</v>
      </c>
      <c r="D224" s="1">
        <v>694</v>
      </c>
      <c r="E224" s="1">
        <v>18009</v>
      </c>
      <c r="F224" s="2">
        <f>DATEDIF(_UC[[#This Row],[Start]],_UC[[#This Row],[End]],"y")</f>
        <v>47</v>
      </c>
      <c r="G224" s="2">
        <f>DATEDIF(_UC[[#This Row],[Start]],_UC[[#This Row],[End]],"ym")</f>
        <v>4</v>
      </c>
      <c r="H224" s="2">
        <f>_UC[[#This Row],[End]]-EDATE(_UC[[#This Row],[Start]],_UC[[#This Row],[Year]]*12+_UC[[#This Row],[Month]])</f>
        <v>28</v>
      </c>
      <c r="J224" t="s">
        <v>14</v>
      </c>
      <c r="K224" s="3">
        <v>694</v>
      </c>
      <c r="L224" s="3">
        <v>18009</v>
      </c>
      <c r="M224">
        <v>47</v>
      </c>
      <c r="N224">
        <v>4</v>
      </c>
      <c r="O224">
        <v>28</v>
      </c>
      <c r="P224">
        <v>47</v>
      </c>
      <c r="Q224">
        <v>4</v>
      </c>
      <c r="R224">
        <v>28</v>
      </c>
    </row>
    <row r="225" spans="3:18" x14ac:dyDescent="0.25">
      <c r="C225" s="2" t="s">
        <v>14</v>
      </c>
      <c r="D225" s="1">
        <v>40132</v>
      </c>
      <c r="E225" s="1">
        <v>43235</v>
      </c>
      <c r="F225" s="2">
        <f>DATEDIF(_UC[[#This Row],[Start]],_UC[[#This Row],[End]],"y")</f>
        <v>8</v>
      </c>
      <c r="G225" s="2">
        <f>DATEDIF(_UC[[#This Row],[Start]],_UC[[#This Row],[End]],"ym")</f>
        <v>6</v>
      </c>
      <c r="H225" s="2">
        <f>_UC[[#This Row],[End]]-EDATE(_UC[[#This Row],[Start]],_UC[[#This Row],[Year]]*12+_UC[[#This Row],[Month]])</f>
        <v>0</v>
      </c>
      <c r="J225" t="s">
        <v>14</v>
      </c>
      <c r="K225" s="3">
        <v>40132</v>
      </c>
      <c r="L225" s="3">
        <v>43235</v>
      </c>
      <c r="M225">
        <v>8</v>
      </c>
      <c r="N225">
        <v>6</v>
      </c>
      <c r="O225">
        <v>0</v>
      </c>
      <c r="P225">
        <v>8</v>
      </c>
      <c r="Q225">
        <v>6</v>
      </c>
      <c r="R225">
        <v>0</v>
      </c>
    </row>
    <row r="226" spans="3:18" x14ac:dyDescent="0.25">
      <c r="C226" s="2" t="s">
        <v>14</v>
      </c>
      <c r="D226" s="1">
        <v>14492</v>
      </c>
      <c r="E226" s="1">
        <v>28836</v>
      </c>
      <c r="F226" s="2">
        <f>DATEDIF(_UC[[#This Row],[Start]],_UC[[#This Row],[End]],"y")</f>
        <v>39</v>
      </c>
      <c r="G226" s="2">
        <f>DATEDIF(_UC[[#This Row],[Start]],_UC[[#This Row],[End]],"ym")</f>
        <v>3</v>
      </c>
      <c r="H226" s="2">
        <f>_UC[[#This Row],[End]]-EDATE(_UC[[#This Row],[Start]],_UC[[#This Row],[Year]]*12+_UC[[#This Row],[Month]])</f>
        <v>8</v>
      </c>
      <c r="J226" t="s">
        <v>14</v>
      </c>
      <c r="K226" s="3">
        <v>14492</v>
      </c>
      <c r="L226" s="3">
        <v>28836</v>
      </c>
      <c r="M226">
        <v>39</v>
      </c>
      <c r="N226">
        <v>3</v>
      </c>
      <c r="O226">
        <v>8</v>
      </c>
      <c r="P226">
        <v>39</v>
      </c>
      <c r="Q226">
        <v>3</v>
      </c>
      <c r="R226">
        <v>8</v>
      </c>
    </row>
    <row r="227" spans="3:18" x14ac:dyDescent="0.25">
      <c r="C227" s="2" t="s">
        <v>14</v>
      </c>
      <c r="D227" s="1">
        <v>24417</v>
      </c>
      <c r="E227" s="1">
        <v>30488</v>
      </c>
      <c r="F227" s="2">
        <f>DATEDIF(_UC[[#This Row],[Start]],_UC[[#This Row],[End]],"y")</f>
        <v>16</v>
      </c>
      <c r="G227" s="2">
        <f>DATEDIF(_UC[[#This Row],[Start]],_UC[[#This Row],[End]],"ym")</f>
        <v>7</v>
      </c>
      <c r="H227" s="2">
        <f>_UC[[#This Row],[End]]-EDATE(_UC[[#This Row],[Start]],_UC[[#This Row],[Year]]*12+_UC[[#This Row],[Month]])</f>
        <v>15</v>
      </c>
      <c r="J227" t="s">
        <v>14</v>
      </c>
      <c r="K227" s="3">
        <v>24417</v>
      </c>
      <c r="L227" s="3">
        <v>30488</v>
      </c>
      <c r="M227">
        <v>16</v>
      </c>
      <c r="N227">
        <v>7</v>
      </c>
      <c r="O227">
        <v>15</v>
      </c>
      <c r="P227">
        <v>16</v>
      </c>
      <c r="Q227">
        <v>7</v>
      </c>
      <c r="R227">
        <v>15</v>
      </c>
    </row>
    <row r="228" spans="3:18" x14ac:dyDescent="0.25">
      <c r="C228" s="2" t="s">
        <v>14</v>
      </c>
      <c r="D228" s="1">
        <v>19430</v>
      </c>
      <c r="E228" s="1">
        <v>20862</v>
      </c>
      <c r="F228" s="2">
        <f>DATEDIF(_UC[[#This Row],[Start]],_UC[[#This Row],[End]],"y")</f>
        <v>3</v>
      </c>
      <c r="G228" s="2">
        <f>DATEDIF(_UC[[#This Row],[Start]],_UC[[#This Row],[End]],"ym")</f>
        <v>10</v>
      </c>
      <c r="H228" s="2">
        <f>_UC[[#This Row],[End]]-EDATE(_UC[[#This Row],[Start]],_UC[[#This Row],[Year]]*12+_UC[[#This Row],[Month]])</f>
        <v>30</v>
      </c>
      <c r="J228" t="s">
        <v>14</v>
      </c>
      <c r="K228" s="3">
        <v>19430</v>
      </c>
      <c r="L228" s="3">
        <v>20862</v>
      </c>
      <c r="M228">
        <v>3</v>
      </c>
      <c r="N228">
        <v>10</v>
      </c>
      <c r="O228">
        <v>30</v>
      </c>
      <c r="P228">
        <v>3</v>
      </c>
      <c r="Q228">
        <v>10</v>
      </c>
      <c r="R228">
        <v>30</v>
      </c>
    </row>
    <row r="229" spans="3:18" x14ac:dyDescent="0.25">
      <c r="C229" s="2" t="s">
        <v>14</v>
      </c>
      <c r="D229" s="1">
        <v>36138</v>
      </c>
      <c r="E229" s="1">
        <v>43185</v>
      </c>
      <c r="F229" s="2">
        <f>DATEDIF(_UC[[#This Row],[Start]],_UC[[#This Row],[End]],"y")</f>
        <v>19</v>
      </c>
      <c r="G229" s="2">
        <f>DATEDIF(_UC[[#This Row],[Start]],_UC[[#This Row],[End]],"ym")</f>
        <v>3</v>
      </c>
      <c r="H229" s="2">
        <f>_UC[[#This Row],[End]]-EDATE(_UC[[#This Row],[Start]],_UC[[#This Row],[Year]]*12+_UC[[#This Row],[Month]])</f>
        <v>17</v>
      </c>
      <c r="J229" t="s">
        <v>14</v>
      </c>
      <c r="K229" s="3">
        <v>36138</v>
      </c>
      <c r="L229" s="3">
        <v>43185</v>
      </c>
      <c r="M229">
        <v>19</v>
      </c>
      <c r="N229">
        <v>3</v>
      </c>
      <c r="O229">
        <v>17</v>
      </c>
      <c r="P229">
        <v>19</v>
      </c>
      <c r="Q229">
        <v>3</v>
      </c>
      <c r="R229">
        <v>17</v>
      </c>
    </row>
    <row r="230" spans="3:18" x14ac:dyDescent="0.25">
      <c r="C230" s="2" t="s">
        <v>14</v>
      </c>
      <c r="D230" s="1">
        <v>26876</v>
      </c>
      <c r="E230" s="1">
        <v>37872</v>
      </c>
      <c r="F230" s="2">
        <f>DATEDIF(_UC[[#This Row],[Start]],_UC[[#This Row],[End]],"y")</f>
        <v>30</v>
      </c>
      <c r="G230" s="2">
        <f>DATEDIF(_UC[[#This Row],[Start]],_UC[[#This Row],[End]],"ym")</f>
        <v>1</v>
      </c>
      <c r="H230" s="2">
        <f>_UC[[#This Row],[End]]-EDATE(_UC[[#This Row],[Start]],_UC[[#This Row],[Year]]*12+_UC[[#This Row],[Month]])</f>
        <v>8</v>
      </c>
      <c r="J230" t="s">
        <v>14</v>
      </c>
      <c r="K230" s="3">
        <v>26876</v>
      </c>
      <c r="L230" s="3">
        <v>37872</v>
      </c>
      <c r="M230">
        <v>30</v>
      </c>
      <c r="N230">
        <v>1</v>
      </c>
      <c r="O230">
        <v>8</v>
      </c>
      <c r="P230">
        <v>30</v>
      </c>
      <c r="Q230">
        <v>1</v>
      </c>
      <c r="R230">
        <v>8</v>
      </c>
    </row>
    <row r="231" spans="3:18" x14ac:dyDescent="0.25">
      <c r="C231" s="2" t="s">
        <v>14</v>
      </c>
      <c r="D231" s="1">
        <v>41215</v>
      </c>
      <c r="E231" s="1">
        <v>43641</v>
      </c>
      <c r="F231" s="2">
        <f>DATEDIF(_UC[[#This Row],[Start]],_UC[[#This Row],[End]],"y")</f>
        <v>6</v>
      </c>
      <c r="G231" s="2">
        <f>DATEDIF(_UC[[#This Row],[Start]],_UC[[#This Row],[End]],"ym")</f>
        <v>7</v>
      </c>
      <c r="H231" s="2">
        <f>_UC[[#This Row],[End]]-EDATE(_UC[[#This Row],[Start]],_UC[[#This Row],[Year]]*12+_UC[[#This Row],[Month]])</f>
        <v>23</v>
      </c>
      <c r="J231" t="s">
        <v>14</v>
      </c>
      <c r="K231" s="3">
        <v>41215</v>
      </c>
      <c r="L231" s="3">
        <v>43641</v>
      </c>
      <c r="M231">
        <v>6</v>
      </c>
      <c r="N231">
        <v>7</v>
      </c>
      <c r="O231">
        <v>23</v>
      </c>
      <c r="P231">
        <v>6</v>
      </c>
      <c r="Q231">
        <v>7</v>
      </c>
      <c r="R231">
        <v>23</v>
      </c>
    </row>
    <row r="232" spans="3:18" x14ac:dyDescent="0.25">
      <c r="C232" s="2" t="s">
        <v>14</v>
      </c>
      <c r="D232" s="1">
        <v>13382</v>
      </c>
      <c r="E232" s="1">
        <v>22814</v>
      </c>
      <c r="F232" s="2">
        <f>DATEDIF(_UC[[#This Row],[Start]],_UC[[#This Row],[End]],"y")</f>
        <v>25</v>
      </c>
      <c r="G232" s="2">
        <f>DATEDIF(_UC[[#This Row],[Start]],_UC[[#This Row],[End]],"ym")</f>
        <v>9</v>
      </c>
      <c r="H232" s="2">
        <f>_UC[[#This Row],[End]]-EDATE(_UC[[#This Row],[Start]],_UC[[#This Row],[Year]]*12+_UC[[#This Row],[Month]])</f>
        <v>28</v>
      </c>
      <c r="J232" t="s">
        <v>14</v>
      </c>
      <c r="K232" s="3">
        <v>13382</v>
      </c>
      <c r="L232" s="3">
        <v>22814</v>
      </c>
      <c r="M232">
        <v>25</v>
      </c>
      <c r="N232">
        <v>9</v>
      </c>
      <c r="O232">
        <v>28</v>
      </c>
      <c r="P232">
        <v>25</v>
      </c>
      <c r="Q232">
        <v>9</v>
      </c>
      <c r="R232">
        <v>28</v>
      </c>
    </row>
    <row r="233" spans="3:18" x14ac:dyDescent="0.25">
      <c r="C233" s="2" t="s">
        <v>14</v>
      </c>
      <c r="D233" s="1">
        <v>19535</v>
      </c>
      <c r="E233" s="1">
        <v>43667</v>
      </c>
      <c r="F233" s="2">
        <f>DATEDIF(_UC[[#This Row],[Start]],_UC[[#This Row],[End]],"y")</f>
        <v>66</v>
      </c>
      <c r="G233" s="2">
        <f>DATEDIF(_UC[[#This Row],[Start]],_UC[[#This Row],[End]],"ym")</f>
        <v>0</v>
      </c>
      <c r="H233" s="2">
        <f>_UC[[#This Row],[End]]-EDATE(_UC[[#This Row],[Start]],_UC[[#This Row],[Year]]*12+_UC[[#This Row],[Month]])</f>
        <v>26</v>
      </c>
      <c r="J233" t="s">
        <v>14</v>
      </c>
      <c r="K233" s="3">
        <v>19535</v>
      </c>
      <c r="L233" s="3">
        <v>43667</v>
      </c>
      <c r="M233">
        <v>66</v>
      </c>
      <c r="N233">
        <v>0</v>
      </c>
      <c r="O233">
        <v>26</v>
      </c>
      <c r="P233">
        <v>66</v>
      </c>
      <c r="Q233">
        <v>0</v>
      </c>
      <c r="R233">
        <v>26</v>
      </c>
    </row>
    <row r="234" spans="3:18" x14ac:dyDescent="0.25">
      <c r="C234" s="2" t="s">
        <v>14</v>
      </c>
      <c r="D234" s="1">
        <v>35987</v>
      </c>
      <c r="E234" s="1">
        <v>42604</v>
      </c>
      <c r="F234" s="2">
        <f>DATEDIF(_UC[[#This Row],[Start]],_UC[[#This Row],[End]],"y")</f>
        <v>18</v>
      </c>
      <c r="G234" s="2">
        <f>DATEDIF(_UC[[#This Row],[Start]],_UC[[#This Row],[End]],"ym")</f>
        <v>1</v>
      </c>
      <c r="H234" s="2">
        <f>_UC[[#This Row],[End]]-EDATE(_UC[[#This Row],[Start]],_UC[[#This Row],[Year]]*12+_UC[[#This Row],[Month]])</f>
        <v>11</v>
      </c>
      <c r="J234" t="s">
        <v>14</v>
      </c>
      <c r="K234" s="3">
        <v>35987</v>
      </c>
      <c r="L234" s="3">
        <v>42604</v>
      </c>
      <c r="M234">
        <v>18</v>
      </c>
      <c r="N234">
        <v>1</v>
      </c>
      <c r="O234">
        <v>11</v>
      </c>
      <c r="P234">
        <v>18</v>
      </c>
      <c r="Q234">
        <v>1</v>
      </c>
      <c r="R234">
        <v>11</v>
      </c>
    </row>
    <row r="235" spans="3:18" x14ac:dyDescent="0.25">
      <c r="C235" s="2" t="s">
        <v>14</v>
      </c>
      <c r="D235" s="1">
        <v>22676</v>
      </c>
      <c r="E235" s="1">
        <v>30166</v>
      </c>
      <c r="F235" s="2">
        <f>DATEDIF(_UC[[#This Row],[Start]],_UC[[#This Row],[End]],"y")</f>
        <v>20</v>
      </c>
      <c r="G235" s="2">
        <f>DATEDIF(_UC[[#This Row],[Start]],_UC[[#This Row],[End]],"ym")</f>
        <v>6</v>
      </c>
      <c r="H235" s="2">
        <f>_UC[[#This Row],[End]]-EDATE(_UC[[#This Row],[Start]],_UC[[#This Row],[Year]]*12+_UC[[#This Row],[Month]])</f>
        <v>4</v>
      </c>
      <c r="J235" t="s">
        <v>14</v>
      </c>
      <c r="K235" s="3">
        <v>22676</v>
      </c>
      <c r="L235" s="3">
        <v>30166</v>
      </c>
      <c r="M235">
        <v>20</v>
      </c>
      <c r="N235">
        <v>6</v>
      </c>
      <c r="O235">
        <v>4</v>
      </c>
      <c r="P235">
        <v>20</v>
      </c>
      <c r="Q235">
        <v>6</v>
      </c>
      <c r="R235">
        <v>4</v>
      </c>
    </row>
    <row r="251" spans="11:11" x14ac:dyDescent="0.25">
      <c r="K251" s="1"/>
    </row>
    <row r="252" spans="11:11" x14ac:dyDescent="0.25">
      <c r="K252" s="1"/>
    </row>
  </sheetData>
  <conditionalFormatting sqref="P29:Q235">
    <cfRule type="expression" dxfId="9" priority="3">
      <formula>(P29&lt;&gt;M29)</formula>
    </cfRule>
  </conditionalFormatting>
  <conditionalFormatting sqref="R29:R235">
    <cfRule type="expression" dxfId="8" priority="5">
      <formula>(R29&lt;&gt;O29)</formula>
    </cfRule>
  </conditionalFormatting>
  <hyperlinks>
    <hyperlink ref="I4" r:id="rId1" xr:uid="{0BB7CE92-1C33-4F6A-8A44-E834DEF57625}"/>
    <hyperlink ref="I5" r:id="rId2" xr:uid="{CEE9FBE6-9F9A-4DD0-A98F-AB720BE8CFE7}"/>
    <hyperlink ref="I3" r:id="rId3" xr:uid="{572DA8BD-F75E-48C2-A5D9-71D71061E715}"/>
  </hyperlinks>
  <pageMargins left="0.7" right="0.7" top="0.75" bottom="0.75" header="0.3" footer="0.3"/>
  <pageSetup orientation="portrait" horizontalDpi="4294967295" verticalDpi="4294967295" r:id="rId4"/>
  <drawing r:id="rId5"/>
  <tableParts count="2"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c e d 0 5 6 3 - 8 d 4 1 - 4 b b f - 9 e 1 8 - f e f 5 a 5 1 9 5 6 e 0 "   x m l n s = " h t t p : / / s c h e m a s . m i c r o s o f t . c o m / D a t a M a s h u p " > A A A A A B 0 H A A B Q S w M E F A A C A A g A q K q Z U e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K i q m V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q p l R 3 r z Q h h k E A A A M C g A A E w A c A E Z v c m 1 1 b G F z L 1 N l Y 3 R p b 2 4 x L m 0 g o h g A K K A U A A A A A A A A A A A A A A A A A A A A A A A A A A A A t V Z t b + I 4 E P 5 8 S P 0 P V v r h S D c J s F f 1 d G w 5 a R V A q r R L e y 2 9 0 w m h y g Q H o k 1 s Z J t 2 U d X / f j P j v A D L r k 4 n X T 5 A P O N 5 5 p n H E 9 t G J D Z T k j 2 4 / 9 6 H s 9 Z Z y 6 y 5 F k v 2 9 B i z A c u F b T F 4 H t R W J w I M o 6 + J y K N 4 q 7 W Q 9 i + l v y y U + t L 2 X 2 c T X o i B B 1 H e / G 0 W K 2 n B P w / O K P r c i 9 d c r g B 1 u t s I D 2 C m f J G L a K q 5 N K n S R a z y b S H R a d o u V f D 6 6 j 1 Y r q 0 X M A t 2 t u R W v A X s 1 R v J 5 T e 2 v w X X Y L y R 9 u o y Q h i y f g Y W 6 2 / N Q 7 4 7 N L 7 5 N c + P y y W w j L f G q q L h C V b H s H 1 U S c C 8 c m 7 A B E / W L B 0 C p W G W t m d E f h 7 M g O 7 c b x K M v m 6 4 P J X D O e 5 F o n S T 7 I D O f j J X s k E b V U l v U J j x 3 n 7 o 9 M 9 a m f w e l / 3 l r w o B f p 0 L N n 6 c x N O b 2 0 m f j Y p t D h 7 X B z 8 b N v w 4 H Q 1 v x i z d S t d L m W R 3 6 k V o 9 s d W 6 B 2 D 1 W W J K j Z b m 8 k V o 8 T 1 w 1 c C p 1 u h C 8 N U y n b I O m A F c Q 5 g d X c m w o i b y d 3 j 9 K E P b w Z F Z X 1 m U T L A R Z n g T 1 q e S c T H h m D c M r s W b C F W m S Q r Q K O B n B k 0 p n 7 m + S E T I Z f w + + 9 w c e 4 p R K J 6 + z g F r k i 1 E r D P O N O 0 q m y T 8 w S k h Q D l u g U + E Z A I w P h B 5 o h N 1 5 m p o h I u o Z Y j 6 U S 1 d A B l R A 7 f L x F C B U s B A w b K o 4 Q k 8 U m y 9 6 P x 6 H 4 0 i U f 9 Q / C 1 t R v T 7 3 Q W u V q Z q D B L G R V Z o p V R q Y 1 g M T u G F 7 k w g N R 5 3 + 3 9 2 u l e d r p X n Y T n C f Y G 6 B V C v n C Z p a m A X S I R 4 U L Y F y F k a F 9 U i D R M m M m Q V j t 0 i x 1 C M S G S R c c G 2 y d c Z K H S o c A 2 6 7 Q u O q 1 q J 9 p r z L Z r B 2 6 o t g A X p n z 3 2 e B 3 j H C q Q Q M P B X Z Z J g V J M d k W C + h Q E J 4 + F A b w t M k h 3 L 1 I 4 X X A z h G n 3 f v t 6 j J g m D K i T 8 m l 9 A O y w C d V j v 2 A A E b 4 A a e k 4 X c B g O V e O I 7 K Y K Q S K 6 0 p G O p z Y N c 1 K S A u W Y + J 3 A j W b U L M U 9 f l I 0 y 0 E G j Y D B 3 F s M I P K k 0 u / s N T S f U D S d 2 W U 0 2 k k S u L q q o r d + X 5 1 7 W h K t Q / V a k V x a b s z s G + m i V K u G e q c c I 6 d 9 B Q q d Q C K o h 5 3 X X Z 8 P 1 d 7 7 3 L i Y P / W y X c j q t p Z U e n T X F V a 4 R H f R a U 8 3 f m T o t n K m h P 1 q b B B j 1 X 1 i + l i j U M v Y B o t 6 m b 7 J r 0 s H W C I 7 C w F / R 8 f y + 3 0 7 B J j N w r I a v x u 0 O S N Q v 0 O a R Y F Q v Q Z Q k 4 b v u Z 4 U + 1 E 1 F r / z S o e z y o H K 6 9 0 F O u Z + 0 h S R 2 x k i Z 5 5 g y O v N Z e w n J Y b S T 7 p x 6 d X E 9 0 c j 2 N y x P N n L o G n b u A 5 n 6 j 5 L P Q 1 m 3 I d K D j y e 5 O 8 2 i q y F L e b J q 7 w D j L o T k g 5 l 6 9 m O Y m 8 E D 7 O d r a J 4 H L q 0 a b r l x z C P M + Z c Z G n z P p 1 R e N P 3 m + J Z 5 H S V 6 7 b z P y z Z u L A I 0 / / A N Q S w E C L Q A U A A I A C A C o q p l R 7 V 5 + K q I A A A D 1 A A A A E g A A A A A A A A A A A A A A A A A A A A A A Q 2 9 u Z m l n L 1 B h Y 2 t h Z 2 U u e G 1 s U E s B A i 0 A F A A C A A g A q K q Z U Q / K 6 a u k A A A A 6 Q A A A B M A A A A A A A A A A A A A A A A A 7 g A A A F t D b 2 5 0 Z W 5 0 X 1 R 5 c G V z X S 5 4 b W x Q S w E C L Q A U A A I A C A C o q p l R 3 r z Q h h k E A A A M C g A A E w A A A A A A A A A A A A A A A A D f A Q A A R m 9 y b X V s Y X M v U 2 V j d G l v b j E u b V B L B Q Y A A A A A A w A D A M I A A A B F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2 F Q A A A A A A A N Q V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f V U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1 V D X z I i I C 8 + P E V u d H J 5 I F R 5 c G U 9 I k Z p b G x l Z E N v b X B s Z X R l U m V z d W x 0 V G 9 X b 3 J r c 2 h l Z X Q i I F Z h b H V l P S J s M S I g L z 4 8 R W 5 0 c n k g V H l w Z T 0 i R m l s b E x h c 3 R V c G R h d G V k I i B W Y W x 1 Z T 0 i Z D I w M T k t M D M t M z B U M T Q 6 N D E 6 M z U u N T E w N z A w M F o i I C 8 + P E V u d H J 5 I F R 5 c G U 9 I l F 1 Z X J 5 S U Q i I F Z h b H V l P S J z M j J l M j k y O W I t M D J m Y i 0 0 M z M 4 L T g 5 N T c t O G N k M m E 2 Y W R i Z m M 0 I i A v P j x F b n R y e S B U e X B l P S J G a W x s U 3 R h d H V z I i B W Y W x 1 Z T 0 i c 0 N v b X B s Z X R l I i A v P j x F b n R y e S B U e X B l P S J G a W x s R X J y b 3 J D b 3 V u d C I g V m F s d W U 9 I m w w I i A v P j x F b n R y e S B U e X B l P S J G a W x s Q 2 9 s d W 1 u T m F t Z X M i I F Z h b H V l P S J z W y Z x d W 9 0 O 1 R l c 3 Q g V H l w Z S Z x d W 9 0 O y w m c X V v d D t T d G F y d C Z x d W 9 0 O y w m c X V v d D t F b m Q m c X V v d D s s J n F 1 b 3 Q 7 W W V h c i Z x d W 9 0 O y w m c X V v d D t N b 2 5 0 a C Z x d W 9 0 O y w m c X V v d D t E Y X k m c X V v d D s s J n F 1 b 3 Q 7 W W V h c n M m c X V v d D s s J n F 1 b 3 Q 7 T W 9 u d G h z J n F 1 b 3 Q 7 L C Z x d W 9 0 O 0 R h e X M m c X V v d D t d I i A v P j x F b n R y e S B U e X B l P S J G a W x s R X J y b 3 J D b 2 R l I i B W Y W x 1 Z T 0 i c 1 V u a 2 5 v d 2 4 i I C 8 + P E V u d H J 5 I F R 5 c G U 9 I k Z p b G x D b 2 x 1 b W 5 U e X B l c y I g V m F s d W U 9 I n N B Q W t K Q X d N R E F B Q U E i I C 8 + P E V u d H J 5 I F R 5 c G U 9 I k Z p b G x D b 3 V u d C I g V m F s d W U 9 I m w y M D c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X 1 V D L 1 N v d X J j Z S 5 7 V G V z d C B U e X B l L D B 9 J n F 1 b 3 Q 7 L C Z x d W 9 0 O 1 N l Y 3 R p b 2 4 x L 1 9 V Q y 9 D a G F u Z 2 V k I F R 5 c G U u e 1 N 0 Y X J 0 L D F 9 J n F 1 b 3 Q 7 L C Z x d W 9 0 O 1 N l Y 3 R p b 2 4 x L 1 9 V Q y 9 D a G F u Z 2 V k I F R 5 c G U u e 0 V u Z C w y f S Z x d W 9 0 O y w m c X V v d D t T Z W N 0 a W 9 u M S 9 f V U M v Q 2 h h b m d l Z C B U e X B l L n t Z Z W F y L D N 9 J n F 1 b 3 Q 7 L C Z x d W 9 0 O 1 N l Y 3 R p b 2 4 x L 1 9 V Q y 9 D a G F u Z 2 V k I F R 5 c G U u e 0 1 v b n R o L D R 9 J n F 1 b 3 Q 7 L C Z x d W 9 0 O 1 N l Y 3 R p b 2 4 x L 1 9 V Q y 9 D a G F u Z 2 V k I F R 5 c G U u e 0 R h e S w 1 f S Z x d W 9 0 O y w m c X V v d D t T Z W N 0 a W 9 u M S 9 f V U M v R X h w Y W 5 k Z W Q g Q 3 V z d G 9 t L n t Z Z W F y c y w 2 f S Z x d W 9 0 O y w m c X V v d D t T Z W N 0 a W 9 u M S 9 f V U M v R X h w Y W 5 k Z W Q g Q 3 V z d G 9 t L n t N b 2 5 0 a H M s N 3 0 m c X V v d D s s J n F 1 b 3 Q 7 U 2 V j d G l v b j E v X 1 V D L 0 V 4 c G F u Z G V k I E N 1 c 3 R v b S 5 7 R G F 5 c y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f V U M v U 2 9 1 c m N l L n t U Z X N 0 I F R 5 c G U s M H 0 m c X V v d D s s J n F 1 b 3 Q 7 U 2 V j d G l v b j E v X 1 V D L 0 N o Y W 5 n Z W Q g V H l w Z S 5 7 U 3 R h c n Q s M X 0 m c X V v d D s s J n F 1 b 3 Q 7 U 2 V j d G l v b j E v X 1 V D L 0 N o Y W 5 n Z W Q g V H l w Z S 5 7 R W 5 k L D J 9 J n F 1 b 3 Q 7 L C Z x d W 9 0 O 1 N l Y 3 R p b 2 4 x L 1 9 V Q y 9 D a G F u Z 2 V k I F R 5 c G U u e 1 l l Y X I s M 3 0 m c X V v d D s s J n F 1 b 3 Q 7 U 2 V j d G l v b j E v X 1 V D L 0 N o Y W 5 n Z W Q g V H l w Z S 5 7 T W 9 u d G g s N H 0 m c X V v d D s s J n F 1 b 3 Q 7 U 2 V j d G l v b j E v X 1 V D L 0 N o Y W 5 n Z W Q g V H l w Z S 5 7 R G F 5 L D V 9 J n F 1 b 3 Q 7 L C Z x d W 9 0 O 1 N l Y 3 R p b 2 4 x L 1 9 V Q y 9 F e H B h b m R l Z C B D d X N 0 b 2 0 u e 1 l l Y X J z L D Z 9 J n F 1 b 3 Q 7 L C Z x d W 9 0 O 1 N l Y 3 R p b 2 4 x L 1 9 V Q y 9 F e H B h b m R l Z C B D d X N 0 b 2 0 u e 0 1 v b n R o c y w 3 f S Z x d W 9 0 O y w m c X V v d D t T Z W N 0 a W 9 u M S 9 f V U M v R X h w Y W 5 k Z W Q g Q 3 V z d G 9 t L n t E Y X l z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V U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k R h d G V E a W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n V u Y 3 R p b 2 4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E y L T I 2 V D A z O j I x O j E 2 L j k z M D g 0 O T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9 V Q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E Y X R l R G l m L 2 Z E Y X R l R G l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1 V D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1 V D L 0 V 4 c G F u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3 Z X J f U X V l c n l f R n V u Y 3 R p b 2 5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Z 1 b m N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w M y 0 y O F Q x N T o w M T o 0 N i 4 x O T k 1 O D I x W i I g L z 4 8 R W 5 0 c n k g V H l w Z T 0 i R m l s b F N 0 Y X R 1 c y I g V m F s d W U 9 I n N D b 2 1 w b G V 0 Z S I g L z 4 8 R W 5 0 c n k g V H l w Z T 0 i T m F t Z V V w Z G F 0 Z W R B Z n R l c k Z p b G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Q b 3 d l c l 9 R d W V y e V 9 G d W 5 j d G l v b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3 Z X J f U X V l c n l f R n V u Y 3 R p b 2 5 z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3 d l c l 9 R d W V y e V 9 G d W 5 j d G l v b n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3 Z X J f U X V l c n l f R n V u Y 3 R p b 2 5 z L 1 Z h b H V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5 6 L h d T F x E p v J P r L W t V I M A A A A A A g A A A A A A E G Y A A A A B A A A g A A A A m s / v 8 S K t Y / M z D L H S l b 0 D K Q 1 l + o o j L m A P z L g r D B x Q c q g A A A A A D o A A A A A C A A A g A A A A 0 l e W p G D W y W m L Y p J x 1 G j v m u D 2 R j i Q r + L o V / 0 j 4 Q E o b Z d Q A A A A d Q r f u o k k a J M I j t 1 r r U 4 U U b x y D Y / K m e O X G r s 3 Z d 8 x V d N H / N 1 m m X d m k v F 2 o w L l L I z L B N n P L E A I a F G E L j S l A a 2 d k a O b g 2 F 6 9 + H q W U m i b E a v 1 x 1 A A A A A A q D s V g j h k 9 P 1 I y q I 4 3 q Y W L e 4 M U 2 h q W n W R J Z F S Z t e d H e Q N X r C x X v g C v d W n p t b t a a t p B D 3 G 7 p N k H / x X z a g 1 3 + t H w = = < / D a t a M a s h u p > 
</file>

<file path=customXml/itemProps1.xml><?xml version="1.0" encoding="utf-8"?>
<ds:datastoreItem xmlns:ds="http://schemas.openxmlformats.org/officeDocument/2006/customXml" ds:itemID="{CA351ADA-A209-4A03-B8B3-4390C331B5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DATEDIF_Equivalent</vt:lpstr>
      <vt:lpstr>_End</vt:lpstr>
      <vt:lpstr>_Months</vt:lpstr>
      <vt:lpstr>_Start</vt:lpstr>
      <vt:lpstr>_Years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MBiegert</dc:creator>
  <cp:lastModifiedBy>Mark Biegert</cp:lastModifiedBy>
  <dcterms:created xsi:type="dcterms:W3CDTF">2019-03-25T14:08:31Z</dcterms:created>
  <dcterms:modified xsi:type="dcterms:W3CDTF">2020-12-26T03:23:37Z</dcterms:modified>
</cp:coreProperties>
</file>