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k\Dropbox\Blog\NavalAircraftLosses\"/>
    </mc:Choice>
  </mc:AlternateContent>
  <xr:revisionPtr revIDLastSave="0" documentId="8_{B3D228AA-E6EA-4A14-A495-3A65A56B509B}" xr6:coauthVersionLast="45" xr6:coauthVersionMax="45" xr10:uidLastSave="{00000000-0000-0000-0000-000000000000}"/>
  <bookViews>
    <workbookView xWindow="-108" yWindow="-108" windowWidth="23256" windowHeight="12576" tabRatio="382" firstSheet="1" activeTab="1" xr2:uid="{8FA6AB32-9D26-42EE-933E-EF0C29E6FFFD}"/>
  </bookViews>
  <sheets>
    <sheet name="Sheet4" sheetId="4" r:id="rId1"/>
    <sheet name="Data" sheetId="2" r:id="rId2"/>
  </sheets>
  <definedNames>
    <definedName name="ExternalData_1" localSheetId="0" hidden="1">Sheet4!$E$24:$F$26</definedName>
  </definedNames>
  <calcPr calcId="191029"/>
  <pivotCaches>
    <pivotCache cacheId="0" r:id="rId3"/>
    <pivotCache cacheId="1" r:id="rId4"/>
    <pivotCache cacheId="2" r:id="rId5"/>
    <pivotCache cacheId="3" r:id="rId6"/>
    <pivotCache cacheId="4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Non-HierarchicalColumns_5d59f6d3-cfa5-4c89-9f5d-3d605628b4ae" name="Non-HierarchicalColumns" connection="Query - Non-HierarchicalColumns"/>
          <x15:modelTable id="HierarchicalColumns_eef30103-ebf9-4dd5-9392-d2aae63ed5b8" name="HierarchicalColumns" connection="Query - HierarchicalColumn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4" l="1"/>
  <c r="K156" i="2"/>
  <c r="O126" i="2"/>
  <c r="O99" i="2"/>
  <c r="N99" i="2"/>
  <c r="M99" i="2"/>
  <c r="L99" i="2"/>
  <c r="K99" i="2"/>
  <c r="J99" i="2"/>
  <c r="I99" i="2"/>
  <c r="H99" i="2"/>
  <c r="G99" i="2"/>
  <c r="O86" i="2"/>
  <c r="N86" i="2"/>
  <c r="M86" i="2"/>
  <c r="L86" i="2"/>
  <c r="K86" i="2"/>
  <c r="J86" i="2"/>
  <c r="I86" i="2"/>
  <c r="H86" i="2"/>
  <c r="G86" i="2"/>
  <c r="O72" i="2"/>
  <c r="N72" i="2"/>
  <c r="M72" i="2"/>
  <c r="L72" i="2"/>
  <c r="K72" i="2"/>
  <c r="J72" i="2"/>
  <c r="I72" i="2"/>
  <c r="H72" i="2"/>
  <c r="G72" i="2"/>
  <c r="O64" i="2"/>
  <c r="N64" i="2"/>
  <c r="M64" i="2"/>
  <c r="L64" i="2"/>
  <c r="K64" i="2"/>
  <c r="J64" i="2"/>
  <c r="I64" i="2"/>
  <c r="H64" i="2"/>
  <c r="G64" i="2"/>
  <c r="O54" i="2"/>
  <c r="N54" i="2"/>
  <c r="M54" i="2"/>
  <c r="L54" i="2"/>
  <c r="K54" i="2"/>
  <c r="J54" i="2"/>
  <c r="I54" i="2"/>
  <c r="H54" i="2"/>
  <c r="G54" i="2"/>
  <c r="M70" i="2" l="1"/>
  <c r="O70" i="2"/>
  <c r="I52" i="2"/>
  <c r="G70" i="2"/>
  <c r="I70" i="2"/>
  <c r="M52" i="2"/>
  <c r="N70" i="2"/>
  <c r="L70" i="2"/>
  <c r="L52" i="2"/>
  <c r="K52" i="2"/>
  <c r="G52" i="2"/>
  <c r="O52" i="2"/>
  <c r="H52" i="2"/>
  <c r="J52" i="2"/>
  <c r="K70" i="2"/>
  <c r="J70" i="2"/>
  <c r="N52" i="2"/>
  <c r="H70" i="2"/>
  <c r="I107" i="2" l="1"/>
  <c r="G107" i="2"/>
  <c r="O107" i="2"/>
  <c r="O108" i="2" s="1"/>
  <c r="M107" i="2"/>
  <c r="L107" i="2"/>
  <c r="N107" i="2"/>
  <c r="J107" i="2"/>
  <c r="K107" i="2"/>
  <c r="H10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4F7CE83-CBDF-49E1-ABB6-4C109463C054}" keepAlive="1" name="Query - _CommonName" description="Connection to the '_CommonName' query in the workbook." type="5" refreshedVersion="6" background="1" saveData="1">
    <dbPr connection="Provider=Microsoft.Mashup.OleDb.1;Data Source=$Workbook$;Location=_CommonName;Extended Properties=&quot;&quot;" command="SELECT * FROM [_CommonName]"/>
  </connection>
  <connection id="2" xr16:uid="{D71A5764-6371-441D-9B2C-74C057E4866E}" keepAlive="1" name="Query - _RawData" description="Connection to the '_RawData' query in the workbook." type="5" refreshedVersion="0" background="1">
    <dbPr connection="Provider=Microsoft.Mashup.OleDb.1;Data Source=$Workbook$;Location=_RawData;Extended Properties=&quot;&quot;" command="SELECT * FROM [_RawData]"/>
  </connection>
  <connection id="3" xr16:uid="{AD86F023-5431-42D7-BB62-42017CDC0617}" keepAlive="1" name="Query - fnGetParameter" description="Connection to the 'fnGetParameter' query in the workbook." type="5" refreshedVersion="0" background="1">
    <dbPr connection="Provider=Microsoft.Mashup.OleDb.1;Data Source=$Workbook$;Location=fnGetParameter;Extended Properties=&quot;&quot;" command="SELECT * FROM [fnGetParameter]"/>
  </connection>
  <connection id="4" xr16:uid="{B44D0BBC-1F4F-4B61-A341-2818FEFDCA18}" keepAlive="1" name="Query - fnPowerClean" description="Connection to the 'fnPowerClean' query in the workbook." type="5" refreshedVersion="0" background="1">
    <dbPr connection="Provider=Microsoft.Mashup.OleDb.1;Data Source=$Workbook$;Location=fnPowerClean;Extended Properties=&quot;&quot;" command="SELECT * FROM [fnPowerClean]"/>
  </connection>
  <connection id="5" xr16:uid="{E1CD9D0D-D8E5-4933-8AF4-FB2EAAE91E90}" keepAlive="1" name="Query - fnRmNbsp" description="Connection to the 'fnRmNbsp' query in the workbook." type="5" refreshedVersion="0" background="1">
    <dbPr connection="Provider=Microsoft.Mashup.OleDb.1;Data Source=$Workbook$;Location=fnRmNbsp;Extended Properties=&quot;&quot;" command="SELECT * FROM [fnRmNbsp]"/>
  </connection>
  <connection id="6" xr16:uid="{B2823C91-8E04-4595-B6BC-94C062A08B3A}" name="Query - HierarchicalColumns" description="Connection to the 'HierarchicalColumns' query in the workbook." type="100" refreshedVersion="6" minRefreshableVersion="5">
    <extLst>
      <ext xmlns:x15="http://schemas.microsoft.com/office/spreadsheetml/2010/11/main" uri="{DE250136-89BD-433C-8126-D09CA5730AF9}">
        <x15:connection id="5b39864c-2a3c-4841-b26d-19495830bcb9">
          <x15:oledbPr connection="Provider=Microsoft.Mashup.OleDb.1;Data Source=$Workbook$;Location=HierarchicalColumns;Extended Properties=&quot;&quot;">
            <x15:dbTables>
              <x15:dbTable name="HierarchicalColumns"/>
            </x15:dbTables>
          </x15:oledbPr>
        </x15:connection>
      </ext>
    </extLst>
  </connection>
  <connection id="7" xr16:uid="{A58DD74B-5342-482F-BD83-100A372EF100}" keepAlive="1" name="Query - HierarchicalColumns2" description="Connection to the 'HierarchicalColumns2' query in the workbook." type="5" refreshedVersion="0" background="1">
    <dbPr connection="Provider=Microsoft.Mashup.OleDb.1;Data Source=$Workbook$;Location=HierarchicalColumns2;Extended Properties=&quot;&quot;" command="SELECT * FROM [HierarchicalColumns2]"/>
  </connection>
  <connection id="8" xr16:uid="{634E51A1-708E-4928-A496-607890935E11}" keepAlive="1" name="Query - HierarchicalColumns2 (2)" description="Connection to the 'HierarchicalColumns2 (2)' query in the workbook." type="5" refreshedVersion="6" background="1">
    <dbPr connection="Provider=Microsoft.Mashup.OleDb.1;Data Source=$Workbook$;Location=HierarchicalColumns2 (2);Extended Properties=&quot;&quot;" command="SELECT * FROM [HierarchicalColumns2 (2)]"/>
  </connection>
  <connection id="9" xr16:uid="{9D276469-4EBD-460A-9F00-DEF5DD266795}" keepAlive="1" name="Query - List_Of_Functions" description="Connection to the 'List_Of_Functions' query in the workbook." type="5" refreshedVersion="0" background="1">
    <dbPr connection="Provider=Microsoft.Mashup.OleDb.1;Data Source=$Workbook$;Location=List_Of_Functions;Extended Properties=&quot;&quot;" command="SELECT * FROM [List_Of_Functions]"/>
  </connection>
  <connection id="10" xr16:uid="{1E5D049B-E310-4C2C-A4AA-6D63C194E73B}" name="Query - Non-HierarchicalColumns" description="Connection to the 'Non-HierarchicalColumns' query in the workbook." type="100" refreshedVersion="6" minRefreshableVersion="5">
    <extLst>
      <ext xmlns:x15="http://schemas.microsoft.com/office/spreadsheetml/2010/11/main" uri="{DE250136-89BD-433C-8126-D09CA5730AF9}">
        <x15:connection id="a2d6c7fd-e452-4138-b30f-cb15e60ccc6c">
          <x15:oledbPr connection="Provider=Microsoft.Mashup.OleDb.1;Data Source=$Workbook$;Location=Non-HierarchicalColumns;Extended Properties=&quot;&quot;">
            <x15:dbTables>
              <x15:dbTable name="Non-HierarchicalColumns"/>
            </x15:dbTables>
          </x15:oledbPr>
        </x15:connection>
      </ext>
    </extLst>
  </connection>
  <connection id="11" xr16:uid="{1EDB5E47-7164-43D7-BDB8-2F7A25789AAF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<sst xmlns="http://schemas.openxmlformats.org/spreadsheetml/2006/main" count="239" uniqueCount="128">
  <si>
    <t>Designation</t>
  </si>
  <si>
    <t>Common Name</t>
  </si>
  <si>
    <t>F2A</t>
  </si>
  <si>
    <t>Buffalo</t>
  </si>
  <si>
    <t>F4F</t>
  </si>
  <si>
    <t>Wildcat</t>
  </si>
  <si>
    <t>F4F, FM</t>
  </si>
  <si>
    <t>F4U</t>
  </si>
  <si>
    <t>Corsair</t>
  </si>
  <si>
    <t>F4U, FG</t>
  </si>
  <si>
    <t>F6F</t>
  </si>
  <si>
    <t>Hellcat</t>
  </si>
  <si>
    <t>FM</t>
  </si>
  <si>
    <t>Unknown</t>
  </si>
  <si>
    <t>PB2Y</t>
  </si>
  <si>
    <t>Coronado</t>
  </si>
  <si>
    <t>PB4Y</t>
  </si>
  <si>
    <t>Privateer</t>
  </si>
  <si>
    <t>PBJ</t>
  </si>
  <si>
    <t>PBM</t>
  </si>
  <si>
    <t>PBY</t>
  </si>
  <si>
    <t>Catalina</t>
  </si>
  <si>
    <t>PV</t>
  </si>
  <si>
    <t>Ventura</t>
  </si>
  <si>
    <t>SB2C,</t>
  </si>
  <si>
    <t>Helldiver</t>
  </si>
  <si>
    <t>SB2C, SBW</t>
  </si>
  <si>
    <t>SB2U</t>
  </si>
  <si>
    <t>SBD</t>
  </si>
  <si>
    <t>Dauntless</t>
  </si>
  <si>
    <t>TBD</t>
  </si>
  <si>
    <t>Devastator</t>
  </si>
  <si>
    <t>TBF</t>
  </si>
  <si>
    <t>Avenger</t>
  </si>
  <si>
    <t>TBF, TBM</t>
  </si>
  <si>
    <t>TBM</t>
  </si>
  <si>
    <t>VF, type unknown</t>
  </si>
  <si>
    <t>VPB, type unknown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</si>
  <si>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</si>
  <si>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</si>
  <si>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</si>
  <si>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</si>
  <si>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</si>
  <si>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</si>
  <si>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</si>
  <si>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</si>
  <si>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</si>
  <si>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</si>
  <si>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 xml:space="preserve"> TOTAL ACTION SORTIES</t>
  </si>
  <si>
    <t>Own Losses</t>
  </si>
  <si>
    <t>ENEMY AIRCRAFT DESTROYED IN COMBAT</t>
  </si>
  <si>
    <t>TONS OF BOMBS ON TARGETS</t>
  </si>
  <si>
    <t xml:space="preserve">BASE, SERVICE, </t>
  </si>
  <si>
    <t>Nothing</t>
  </si>
  <si>
    <t>On Action Sorties</t>
  </si>
  <si>
    <t>ON OTHER FLIGHTS</t>
  </si>
  <si>
    <t>ON SHIP OR GROUND</t>
  </si>
  <si>
    <t>Bombers</t>
  </si>
  <si>
    <t>Fighters</t>
  </si>
  <si>
    <r>
      <rPr>
        <sz val="9"/>
        <rFont val="Consolas"/>
        <family val="3"/>
      </rPr>
      <t xml:space="preserve">PLANE </t>
    </r>
    <r>
      <rPr>
        <sz val="8"/>
        <rFont val="Consolas"/>
        <family val="3"/>
      </rPr>
      <t>MODEL</t>
    </r>
  </si>
  <si>
    <t>To Enemy</t>
  </si>
  <si>
    <t>Operational</t>
  </si>
  <si>
    <t>A/A</t>
  </si>
  <si>
    <t>A/C</t>
  </si>
  <si>
    <r>
      <rPr>
        <sz val="8"/>
        <rFont val="Consolas"/>
        <family val="3"/>
      </rPr>
      <t>CARRIER-BASED, TOTAL</t>
    </r>
  </si>
  <si>
    <r>
      <rPr>
        <sz val="8"/>
        <rFont val="Consolas"/>
        <family val="3"/>
      </rPr>
      <t>Navy Total</t>
    </r>
  </si>
  <si>
    <r>
      <rPr>
        <sz val="8"/>
        <rFont val="Consolas"/>
        <family val="3"/>
      </rPr>
      <t>F4U, FG</t>
    </r>
  </si>
  <si>
    <r>
      <rPr>
        <sz val="8"/>
        <rFont val="Consolas"/>
        <family val="3"/>
      </rPr>
      <t>FM</t>
    </r>
  </si>
  <si>
    <r>
      <rPr>
        <sz val="8"/>
        <rFont val="Consolas"/>
        <family val="3"/>
      </rPr>
      <t>F4F</t>
    </r>
  </si>
  <si>
    <r>
      <rPr>
        <sz val="8"/>
        <rFont val="Consolas"/>
        <family val="3"/>
      </rPr>
      <t>SB2C, SBW</t>
    </r>
  </si>
  <si>
    <r>
      <rPr>
        <sz val="8"/>
        <rFont val="Consolas"/>
        <family val="3"/>
      </rPr>
      <t>SBD</t>
    </r>
  </si>
  <si>
    <r>
      <rPr>
        <sz val="8"/>
        <rFont val="Consolas"/>
        <family val="3"/>
      </rPr>
      <t>TBF, TBM</t>
    </r>
  </si>
  <si>
    <r>
      <rPr>
        <sz val="8"/>
        <rFont val="Consolas"/>
        <family val="3"/>
      </rPr>
      <t>TBD</t>
    </r>
  </si>
  <si>
    <t>Marine Total</t>
  </si>
  <si>
    <r>
      <rPr>
        <sz val="8"/>
        <rFont val="Consolas"/>
        <family val="3"/>
      </rPr>
      <t xml:space="preserve">F4U, </t>
    </r>
    <r>
      <rPr>
        <sz val="9"/>
        <rFont val="Consolas"/>
        <family val="3"/>
      </rPr>
      <t>FG</t>
    </r>
  </si>
  <si>
    <r>
      <rPr>
        <sz val="8"/>
        <rFont val="Consolas"/>
        <family val="3"/>
      </rPr>
      <t>F6F</t>
    </r>
  </si>
  <si>
    <r>
      <rPr>
        <sz val="8"/>
        <rFont val="Consolas"/>
        <family val="3"/>
      </rPr>
      <t>TBM</t>
    </r>
  </si>
  <si>
    <r>
      <rPr>
        <sz val="9"/>
        <rFont val="Consolas"/>
        <family val="3"/>
      </rPr>
      <t xml:space="preserve">LAND-BASED, </t>
    </r>
    <r>
      <rPr>
        <sz val="8"/>
        <rFont val="Consolas"/>
        <family val="3"/>
      </rPr>
      <t>TOTAL</t>
    </r>
  </si>
  <si>
    <r>
      <rPr>
        <sz val="8"/>
        <rFont val="Consolas"/>
        <family val="3"/>
      </rPr>
      <t xml:space="preserve">Marine </t>
    </r>
    <r>
      <rPr>
        <sz val="10"/>
        <rFont val="Consolas"/>
        <family val="3"/>
      </rPr>
      <t>Total</t>
    </r>
  </si>
  <si>
    <r>
      <rPr>
        <sz val="8"/>
        <rFont val="Consolas"/>
        <family val="3"/>
      </rPr>
      <t>F2A</t>
    </r>
  </si>
  <si>
    <r>
      <rPr>
        <sz val="8"/>
        <rFont val="Consolas"/>
        <family val="3"/>
      </rPr>
      <t>SB2C,</t>
    </r>
  </si>
  <si>
    <r>
      <rPr>
        <sz val="8"/>
        <rFont val="Consolas"/>
        <family val="3"/>
      </rPr>
      <t>SB2U</t>
    </r>
  </si>
  <si>
    <r>
      <rPr>
        <sz val="8"/>
        <rFont val="Consolas"/>
        <family val="3"/>
      </rPr>
      <t>PBJ</t>
    </r>
  </si>
  <si>
    <r>
      <rPr>
        <sz val="8"/>
        <rFont val="Consolas"/>
        <family val="3"/>
      </rPr>
      <t>PB4Y</t>
    </r>
  </si>
  <si>
    <r>
      <rPr>
        <sz val="8"/>
        <rFont val="Consolas"/>
        <family val="3"/>
      </rPr>
      <t>PBY</t>
    </r>
  </si>
  <si>
    <r>
      <t xml:space="preserve">Navy </t>
    </r>
    <r>
      <rPr>
        <sz val="8"/>
        <rFont val="Consolas"/>
        <family val="3"/>
      </rPr>
      <t>Total</t>
    </r>
  </si>
  <si>
    <t>Unknown Total</t>
  </si>
  <si>
    <r>
      <rPr>
        <sz val="8"/>
        <rFont val="Consolas"/>
        <family val="3"/>
      </rPr>
      <t>F4U</t>
    </r>
  </si>
  <si>
    <r>
      <rPr>
        <sz val="8"/>
        <rFont val="Consolas"/>
        <family val="3"/>
      </rPr>
      <t>TBF</t>
    </r>
  </si>
  <si>
    <r>
      <rPr>
        <sz val="8"/>
        <rFont val="Consolas"/>
        <family val="3"/>
      </rPr>
      <t>VPB, type unknown</t>
    </r>
  </si>
  <si>
    <r>
      <rPr>
        <sz val="8"/>
        <rFont val="Consolas"/>
        <family val="3"/>
      </rPr>
      <t>GRAND TOTAL</t>
    </r>
  </si>
  <si>
    <t>Total</t>
  </si>
  <si>
    <t>Grand Total</t>
  </si>
  <si>
    <t>Sum of Value</t>
  </si>
  <si>
    <t>Parameter</t>
  </si>
  <si>
    <t>Type</t>
  </si>
  <si>
    <t>Count</t>
  </si>
  <si>
    <t>(blank)</t>
  </si>
  <si>
    <t>FROM:</t>
  </si>
  <si>
    <t>Mark Biegert</t>
  </si>
  <si>
    <t>SUBJECT:</t>
  </si>
  <si>
    <t>US Naval Aircraft Statistics</t>
  </si>
  <si>
    <t>DATE:</t>
  </si>
  <si>
    <t>Common Aircraft Names By Designation</t>
  </si>
  <si>
    <t>Aircraft Data File</t>
  </si>
  <si>
    <t>Sorties</t>
  </si>
  <si>
    <t>Provenance</t>
  </si>
  <si>
    <t>All results based on NASC, Table 1</t>
  </si>
  <si>
    <t>Mitchell</t>
  </si>
  <si>
    <t>Mariner</t>
  </si>
  <si>
    <t>Fighter</t>
  </si>
  <si>
    <t>Flying_Boat</t>
  </si>
  <si>
    <t>Patrol</t>
  </si>
  <si>
    <t>Bomber</t>
  </si>
  <si>
    <t>Dive_Bomber</t>
  </si>
  <si>
    <t>Torpedo_Bomber</t>
  </si>
  <si>
    <t>Category</t>
  </si>
  <si>
    <t>Ratio</t>
  </si>
  <si>
    <t xml:space="preserve"> </t>
  </si>
  <si>
    <t>Bomb Tonnage</t>
  </si>
  <si>
    <t xml:space="preserve">  </t>
  </si>
  <si>
    <t>Kill Ratio</t>
  </si>
  <si>
    <t xml:space="preserve">   </t>
  </si>
  <si>
    <t>Action Sorties</t>
  </si>
  <si>
    <t>Non-Hierarchical Column Pivot Tables</t>
  </si>
  <si>
    <t>Hierarchical Column Pivot Tables</t>
  </si>
  <si>
    <t>IJN Losses</t>
  </si>
  <si>
    <t>USN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</si>
</sst>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,&quot;k&quot;"/>
  </numFmts>
  <fonts count="8" x14ac:knownFonts="1">
    <font>
      <sz val="10"/>
      <color theme="1"/>
      <name val="Consolas"/>
      <family val="2"/>
    </font>
    <font>
      <b/>
      <sz val="11"/>
      <color theme="1"/>
      <name val="Consolas"/>
      <family val="2"/>
    </font>
    <font>
      <i/>
      <sz val="11"/>
      <color theme="1"/>
      <name val="Consolas"/>
      <family val="2"/>
    </font>
    <font>
      <sz val="10"/>
      <name val="Consolas"/>
      <family val="3"/>
    </font>
    <font>
      <sz val="8"/>
      <name val="Consolas"/>
      <family val="3"/>
    </font>
    <font>
      <sz val="9"/>
      <name val="Consolas"/>
      <family val="3"/>
    </font>
    <font>
      <sz val="11"/>
      <color theme="1"/>
      <name val="Consolas"/>
      <family val="2"/>
    </font>
    <font>
      <u/>
      <sz val="10"/>
      <color theme="10"/>
      <name val="Consolas"/>
      <family val="2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6">
    <xf numFmtId="0" fontId="0" fillId="0" borderId="0"/>
    <xf numFmtId="0" fontId="1" fillId="0" borderId="0" applyNumberFormat="0" applyAlignment="0" applyProtection="0"/>
    <xf numFmtId="0" fontId="2" fillId="0" borderId="0" applyNumberFormat="0" applyFill="0" applyAlignment="0" applyProtection="0"/>
    <xf numFmtId="0" fontId="1" fillId="2" borderId="0" applyNumberFormat="0" applyAlignment="0" applyProtection="0"/>
    <xf numFmtId="0" fontId="6" fillId="3" borderId="0" applyNumberFormat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1"/>
    <xf numFmtId="15" fontId="0" fillId="0" borderId="0" xfId="0" applyNumberFormat="1"/>
    <xf numFmtId="0" fontId="0" fillId="0" borderId="0" xfId="0" applyNumberFormat="1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indent="2"/>
    </xf>
    <xf numFmtId="0" fontId="3" fillId="0" borderId="5" xfId="0" applyFont="1" applyBorder="1" applyAlignment="1">
      <alignment horizontal="left" vertical="top" indent="1"/>
    </xf>
    <xf numFmtId="0" fontId="3" fillId="0" borderId="2" xfId="0" applyFont="1" applyBorder="1" applyAlignment="1">
      <alignment horizontal="left" vertical="top" indent="1"/>
    </xf>
    <xf numFmtId="0" fontId="4" fillId="0" borderId="1" xfId="0" applyFont="1" applyBorder="1" applyAlignment="1">
      <alignment horizontal="left" vertical="top" indent="2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inden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indent="1"/>
    </xf>
    <xf numFmtId="0" fontId="3" fillId="0" borderId="7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indent="2"/>
    </xf>
    <xf numFmtId="0" fontId="3" fillId="0" borderId="11" xfId="0" applyFont="1" applyBorder="1" applyAlignment="1">
      <alignment horizontal="left" vertical="top" indent="2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indent="1"/>
    </xf>
    <xf numFmtId="0" fontId="4" fillId="0" borderId="12" xfId="0" applyFont="1" applyBorder="1" applyAlignment="1">
      <alignment horizontal="left" vertical="top" indent="1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" xfId="0" applyFont="1" applyBorder="1"/>
    <xf numFmtId="0" fontId="4" fillId="0" borderId="10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indent="2"/>
    </xf>
    <xf numFmtId="0" fontId="3" fillId="0" borderId="3" xfId="0" applyFont="1" applyBorder="1"/>
    <xf numFmtId="0" fontId="3" fillId="0" borderId="10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Alignment="1">
      <alignment horizontal="left" vertical="center" inden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pivotButton="1"/>
    <xf numFmtId="0" fontId="1" fillId="2" borderId="0" xfId="3"/>
    <xf numFmtId="0" fontId="6" fillId="3" borderId="0" xfId="4"/>
    <xf numFmtId="15" fontId="6" fillId="3" borderId="0" xfId="4" applyNumberFormat="1"/>
    <xf numFmtId="15" fontId="6" fillId="3" borderId="0" xfId="4" applyNumberForma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7" fillId="0" borderId="0" xfId="5"/>
  </cellXfs>
  <cellStyles count="6">
    <cellStyle name="Heading 1" xfId="1" builtinId="16" customBuiltin="1"/>
    <cellStyle name="Heading 2" xfId="2" builtinId="17" customBuiltin="1"/>
    <cellStyle name="Hyperlink" xfId="5" builtinId="8"/>
    <cellStyle name="Intro_HD" xfId="3" xr:uid="{00BE3024-204F-4BF8-99F0-64C3CF3FCE34}"/>
    <cellStyle name="Intro_VAL" xfId="4" xr:uid="{E962F234-C261-4B9C-81AE-E297965AB122}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olas"/>
        <family val="3"/>
        <scheme val="none"/>
      </font>
    </dxf>
    <dxf>
      <numFmt numFmtId="20" formatCode="dd/mmm/yy"/>
    </dxf>
    <dxf>
      <numFmt numFmtId="165" formatCode="0.0,&quot;k&quot;"/>
    </dxf>
    <dxf>
      <alignment horizontal="right"/>
    </dxf>
    <dxf>
      <alignment horizontal="right"/>
    </dxf>
    <dxf>
      <numFmt numFmtId="165" formatCode="0.0,&quot;k&quot;"/>
    </dxf>
    <dxf>
      <alignment horizontal="right"/>
    </dxf>
    <dxf>
      <numFmt numFmtId="0" formatCode="General"/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5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3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2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k Biegert" refreshedDate="43857.621765046293" backgroundQuery="1" createdVersion="6" refreshedVersion="6" minRefreshableVersion="3" recordCount="0" supportSubquery="1" supportAdvancedDrill="1" xr:uid="{D1E00FA5-8251-4D47-B5DB-0691E11CB138}">
  <cacheSource type="external" connectionId="11"/>
  <cacheFields count="5">
    <cacheField name="[_RawData].[Common Name].[Common Name]" caption="Common Name" numFmtId="0" hierarchy="21" level="1">
      <sharedItems count="4">
        <s v="Buffalo"/>
        <s v="Corsair"/>
        <s v="Hellcat"/>
        <s v="Wildcat"/>
      </sharedItems>
    </cacheField>
    <cacheField name="[_RawData].[Parameter].[Parameter]" caption="Parameter" numFmtId="0" hierarchy="22" level="1">
      <sharedItems count="2">
        <s v="ENEMY AIRCRAFT DESTROYED IN COMBAT"/>
        <s v="Own Losses"/>
      </sharedItems>
    </cacheField>
    <cacheField name="[_RawData].[Type].[Type]" caption="Type" numFmtId="0" hierarchy="23" level="1">
      <sharedItems containsBlank="1" count="4">
        <m/>
        <s v="Bombers"/>
        <s v="Fighters"/>
        <s v="On Action Sorties"/>
      </sharedItems>
    </cacheField>
    <cacheField name="[Measures].[Sum of Value]" caption="Sum of Value" numFmtId="0" hierarchy="40" level="32767"/>
    <cacheField name="[_RawData].[Cause].[Cause]" caption="Cause" numFmtId="0" hierarchy="25" level="1">
      <sharedItems count="1">
        <s v="A/C"/>
      </sharedItems>
    </cacheField>
  </cacheFields>
  <cacheHierarchies count="41">
    <cacheHierarchy uniqueName="[_CommonName].[Designation]" caption="Designation" attribute="1" defaultMemberUniqueName="[_CommonName].[Designation].[All]" allUniqueName="[_CommonName].[Designation].[All]" dimensionUniqueName="[_CommonName]" displayFolder="" count="0" memberValueDatatype="130" unbalanced="0"/>
    <cacheHierarchy uniqueName="[_CommonName].[Common Name]" caption="Common Name" attribute="1" defaultMemberUniqueName="[_CommonName].[Common Name].[All]" allUniqueName="[_CommonName].[Common Name].[All]" dimensionUniqueName="[_CommonName]" displayFolder="" count="0" memberValueDatatype="130" unbalanced="0"/>
    <cacheHierarchy uniqueName="[_Ratio].[Baseing]" caption="Baseing" attribute="1" defaultMemberUniqueName="[_Ratio].[Baseing].[All]" allUniqueName="[_Ratio].[Baseing].[All]" dimensionUniqueName="[_Ratio]" displayFolder="" count="0" memberValueDatatype="130" unbalanced="0"/>
    <cacheHierarchy uniqueName="[_Ratio].[Service]" caption="Service" attribute="1" defaultMemberUniqueName="[_Ratio].[Service].[All]" allUniqueName="[_Ratio].[Service].[All]" dimensionUniqueName="[_Ratio]" displayFolder="" count="0" memberValueDatatype="130" unbalanced="0"/>
    <cacheHierarchy uniqueName="[_Ratio].[Designation]" caption="Designation" attribute="1" defaultMemberUniqueName="[_Ratio].[Designation].[All]" allUniqueName="[_Ratio].[Designation].[All]" dimensionUniqueName="[_Ratio]" displayFolder="" count="0" memberValueDatatype="130" unbalanced="0"/>
    <cacheHierarchy uniqueName="[_Ratio].[Parameter]" caption="Parameter" attribute="1" defaultMemberUniqueName="[_Ratio].[Parameter].[All]" allUniqueName="[_Ratio].[Parameter].[All]" dimensionUniqueName="[_Ratio]" displayFolder="" count="0" memberValueDatatype="130" unbalanced="0"/>
    <cacheHierarchy uniqueName="[_Ratio].[Type]" caption="Type" attribute="1" defaultMemberUniqueName="[_Ratio].[Type].[All]" allUniqueName="[_Ratio].[Type].[All]" dimensionUniqueName="[_Ratio]" displayFolder="" count="0" memberValueDatatype="130" unbalanced="0"/>
    <cacheHierarchy uniqueName="[_Ratio].[Mission]" caption="Mission" attribute="1" defaultMemberUniqueName="[_Ratio].[Mission].[All]" allUniqueName="[_Ratio].[Mission].[All]" dimensionUniqueName="[_Ratio]" displayFolder="" count="0" memberValueDatatype="130" unbalanced="0"/>
    <cacheHierarchy uniqueName="[_Ratio].[Cause]" caption="Cause" attribute="1" defaultMemberUniqueName="[_Ratio].[Cause].[All]" allUniqueName="[_Ratio].[Cause].[All]" dimensionUniqueName="[_Ratio]" displayFolder="" count="0" memberValueDatatype="130" unbalanced="0"/>
    <cacheHierarchy uniqueName="[_Ratio].[Value]" caption="Value" attribute="1" defaultMemberUniqueName="[_Ratio].[Value].[All]" allUniqueName="[_Ratio].[Value].[All]" dimensionUniqueName="[_Ratio]" displayFolder="" count="0" memberValueDatatype="20" unbalanced="0"/>
    <cacheHierarchy uniqueName="[_Ratio  2].[Baseing]" caption="Baseing" attribute="1" defaultMemberUniqueName="[_Ratio  2].[Baseing].[All]" allUniqueName="[_Ratio  2].[Baseing].[All]" dimensionUniqueName="[_Ratio  2]" displayFolder="" count="0" memberValueDatatype="130" unbalanced="0"/>
    <cacheHierarchy uniqueName="[_Ratio  2].[Service]" caption="Service" attribute="1" defaultMemberUniqueName="[_Ratio  2].[Service].[All]" allUniqueName="[_Ratio  2].[Service].[All]" dimensionUniqueName="[_Ratio  2]" displayFolder="" count="0" memberValueDatatype="130" unbalanced="0"/>
    <cacheHierarchy uniqueName="[_Ratio  2].[Designation]" caption="Designation" attribute="1" defaultMemberUniqueName="[_Ratio  2].[Designation].[All]" allUniqueName="[_Ratio  2].[Designation].[All]" dimensionUniqueName="[_Ratio  2]" displayFolder="" count="0" memberValueDatatype="130" unbalanced="0"/>
    <cacheHierarchy uniqueName="[_Ratio  2].[Parameter]" caption="Parameter" attribute="1" defaultMemberUniqueName="[_Ratio  2].[Parameter].[All]" allUniqueName="[_Ratio  2].[Parameter].[All]" dimensionUniqueName="[_Ratio  2]" displayFolder="" count="0" memberValueDatatype="130" unbalanced="0"/>
    <cacheHierarchy uniqueName="[_Ratio  2].[Type]" caption="Type" attribute="1" defaultMemberUniqueName="[_Ratio  2].[Type].[All]" allUniqueName="[_Ratio  2].[Type].[All]" dimensionUniqueName="[_Ratio  2]" displayFolder="" count="0" memberValueDatatype="130" unbalanced="0"/>
    <cacheHierarchy uniqueName="[_Ratio  2].[Mission]" caption="Mission" attribute="1" defaultMemberUniqueName="[_Ratio  2].[Mission].[All]" allUniqueName="[_Ratio  2].[Mission].[All]" dimensionUniqueName="[_Ratio  2]" displayFolder="" count="0" memberValueDatatype="130" unbalanced="0"/>
    <cacheHierarchy uniqueName="[_Ratio  2].[Cause]" caption="Cause" attribute="1" defaultMemberUniqueName="[_Ratio  2].[Cause].[All]" allUniqueName="[_Ratio  2].[Cause].[All]" dimensionUniqueName="[_Ratio  2]" displayFolder="" count="0" memberValueDatatype="130" unbalanced="0"/>
    <cacheHierarchy uniqueName="[_Ratio  2].[Value]" caption="Value" attribute="1" defaultMemberUniqueName="[_Ratio  2].[Value].[All]" allUniqueName="[_Ratio  2].[Value].[All]" dimensionUniqueName="[_Ratio  2]" displayFolder="" count="0" memberValueDatatype="20" unbalanced="0"/>
    <cacheHierarchy uniqueName="[_RawData].[Baseing]" caption="Baseing" attribute="1" defaultMemberUniqueName="[_RawData].[Baseing].[All]" allUniqueName="[_RawData].[Baseing].[All]" dimensionUniqueName="[_RawData]" displayFolder="" count="0" memberValueDatatype="130" unbalanced="0"/>
    <cacheHierarchy uniqueName="[_RawData].[Service]" caption="Service" attribute="1" defaultMemberUniqueName="[_RawData].[Service].[All]" allUniqueName="[_RawData].[Service].[All]" dimensionUniqueName="[_RawData]" displayFolder="" count="0" memberValueDatatype="130" unbalanced="0"/>
    <cacheHierarchy uniqueName="[_RawData].[Designation]" caption="Designation" attribute="1" defaultMemberUniqueName="[_RawData].[Designation].[All]" allUniqueName="[_RawData].[Designation].[All]" dimensionUniqueName="[_RawData]" displayFolder="" count="0" memberValueDatatype="130" unbalanced="0"/>
    <cacheHierarchy uniqueName="[_RawData].[Common Name]" caption="Common Name" attribute="1" defaultMemberUniqueName="[_RawData].[Common Name].[All]" allUniqueName="[_RawData].[Common Name].[All]" dimensionUniqueName="[_RawData]" displayFolder="" count="2" memberValueDatatype="130" unbalanced="0">
      <fieldsUsage count="2">
        <fieldUsage x="-1"/>
        <fieldUsage x="0"/>
      </fieldsUsage>
    </cacheHierarchy>
    <cacheHierarchy uniqueName="[_RawData].[Parameter]" caption="Parameter" attribute="1" defaultMemberUniqueName="[_RawData].[Parameter].[All]" allUniqueName="[_RawData].[Parameter].[All]" dimensionUniqueName="[_RawData]" displayFolder="" count="2" memberValueDatatype="130" unbalanced="0">
      <fieldsUsage count="2">
        <fieldUsage x="-1"/>
        <fieldUsage x="1"/>
      </fieldsUsage>
    </cacheHierarchy>
    <cacheHierarchy uniqueName="[_RawData].[Type]" caption="Type" attribute="1" defaultMemberUniqueName="[_RawData].[Type].[All]" allUniqueName="[_RawData].[Type].[All]" dimensionUniqueName="[_RawData]" displayFolder="" count="2" memberValueDatatype="130" unbalanced="0">
      <fieldsUsage count="2">
        <fieldUsage x="-1"/>
        <fieldUsage x="2"/>
      </fieldsUsage>
    </cacheHierarchy>
    <cacheHierarchy uniqueName="[_RawData].[Mission]" caption="Mission" attribute="1" defaultMemberUniqueName="[_RawData].[Mission].[All]" allUniqueName="[_RawData].[Mission].[All]" dimensionUniqueName="[_RawData]" displayFolder="" count="2" memberValueDatatype="130" unbalanced="0"/>
    <cacheHierarchy uniqueName="[_RawData].[Cause]" caption="Cause" attribute="1" defaultMemberUniqueName="[_RawData].[Cause].[All]" allUniqueName="[_RawData].[Cause].[All]" dimensionUniqueName="[_RawData]" displayFolder="" count="2" memberValueDatatype="130" unbalanced="0">
      <fieldsUsage count="2">
        <fieldUsage x="-1"/>
        <fieldUsage x="4"/>
      </fieldsUsage>
    </cacheHierarchy>
    <cacheHierarchy uniqueName="[_RawData].[Value]" caption="Value" attribute="1" defaultMemberUniqueName="[_RawData].[Value].[All]" allUniqueName="[_RawData].[Value].[All]" dimensionUniqueName="[_RawData]" displayFolder="" count="0" memberValueDatatype="20" unbalanced="0"/>
    <cacheHierarchy uniqueName="[_RawData  2].[Common Name]" caption="Common Name" attribute="1" defaultMemberUniqueName="[_RawData  2].[Common Name].[All]" allUniqueName="[_RawData  2].[Common Name].[All]" dimensionUniqueName="[_RawData  2]" displayFolder="" count="0" memberValueDatatype="130" unbalanced="0"/>
    <cacheHierarchy uniqueName="[_RawData  2].[Own Losses]" caption="Own Losses" attribute="1" defaultMemberUniqueName="[_RawData  2].[Own Losses].[All]" allUniqueName="[_RawData  2].[Own Losses].[All]" dimensionUniqueName="[_RawData  2]" displayFolder="" count="0" memberValueDatatype="5" unbalanced="0"/>
    <cacheHierarchy uniqueName="[_RawData  2].[Enemy Losses]" caption="Enemy Losses" attribute="1" defaultMemberUniqueName="[_RawData  2].[Enemy Losses].[All]" allUniqueName="[_RawData  2].[Enemy Losses].[All]" dimensionUniqueName="[_RawData  2]" displayFolder="" count="0" memberValueDatatype="5" unbalanced="0"/>
    <cacheHierarchy uniqueName="[_RawData  2].[Ratio]" caption="Ratio" attribute="1" defaultMemberUniqueName="[_RawData  2].[Ratio].[All]" allUniqueName="[_RawData  2].[Ratio].[All]" dimensionUniqueName="[_RawData  2]" displayFolder="" count="0" memberValueDatatype="5" unbalanced="0"/>
    <cacheHierarchy uniqueName="[Append1].[Parameter]" caption="Parameter" attribute="1" defaultMemberUniqueName="[Append1].[Parameter].[All]" allUniqueName="[Append1].[Parameter].[All]" dimensionUniqueName="[Append1]" displayFolder="" count="0" memberValueDatatype="130" unbalanced="0"/>
    <cacheHierarchy uniqueName="[Append1].[Count]" caption="Count" attribute="1" defaultMemberUniqueName="[Append1].[Count].[All]" allUniqueName="[Append1].[Count].[All]" dimensionUniqueName="[Append1]" displayFolder="" count="0" memberValueDatatype="5" unbalanced="0"/>
    <cacheHierarchy uniqueName="[Measures].[__XL_Count _CommonName]" caption="__XL_Count _CommonName" measure="1" displayFolder="" measureGroup="_CommonName" count="0" hidden="1"/>
    <cacheHierarchy uniqueName="[Measures].[__XL_Count _RawData]" caption="__XL_Count _RawData" measure="1" displayFolder="" measureGroup="_RawData" count="0" hidden="1"/>
    <cacheHierarchy uniqueName="[Measures].[__XL_Count _Ratio]" caption="__XL_Count _Ratio" measure="1" displayFolder="" measureGroup="_Ratio" count="0" hidden="1"/>
    <cacheHierarchy uniqueName="[Measures].[__XL_Count Append1]" caption="__XL_Count Append1" measure="1" displayFolder="" measureGroup="Append1" count="0" hidden="1"/>
    <cacheHierarchy uniqueName="[Measures].[__XL_Count _Ratio  2]" caption="__XL_Count _Ratio  2" measure="1" displayFolder="" measureGroup="_Ratio  2" count="0" hidden="1"/>
    <cacheHierarchy uniqueName="[Measures].[__XL_Count _RawData  2]" caption="__XL_Count _RawData  2" measure="1" displayFolder="" measureGroup="_RawData  2" count="0" hidden="1"/>
    <cacheHierarchy uniqueName="[Measures].[__No measures defined]" caption="__No measures defined" measure="1" displayFolder="" count="0" hidden="1"/>
    <cacheHierarchy uniqueName="[Measures].[Sum of Value]" caption="Sum of Value" measure="1" displayFolder="" measureGroup="_RawData" count="0" oneField="1" hidden="1">
      <fieldsUsage count="1">
        <fieldUsage x="3"/>
      </fieldsUsage>
    </cacheHierarchy>
  </cacheHierarchies>
  <kpis count="0"/>
  <dimensions count="7">
    <dimension name="_CommonName" uniqueName="[_CommonName]" caption="_CommonName"/>
    <dimension name="_Ratio" uniqueName="[_Ratio]" caption="_Ratio"/>
    <dimension name="_Ratio  2" uniqueName="[_Ratio  2]" caption="_Ratio  2"/>
    <dimension name="_RawData" uniqueName="[_RawData]" caption="_RawData"/>
    <dimension name="_RawData  2" uniqueName="[_RawData  2]" caption="_RawData  2"/>
    <dimension name="Append1" uniqueName="[Append1]" caption="Append1"/>
    <dimension measure="1" name="Measures" uniqueName="[Measures]" caption="Measures"/>
  </dimensions>
  <measureGroups count="6">
    <measureGroup name="_CommonName" caption="_CommonName"/>
    <measureGroup name="_Ratio" caption="_Ratio"/>
    <measureGroup name="_Ratio  2" caption="_Ratio  2"/>
    <measureGroup name="_RawData" caption="_RawData"/>
    <measureGroup name="_RawData  2" caption="_RawData  2"/>
    <measureGroup name="Append1" caption="Append1"/>
  </measureGroups>
  <maps count="6">
    <map measureGroup="0" dimension="0"/>
    <map measureGroup="1" dimension="1"/>
    <map measureGroup="2" dimension="2"/>
    <map measureGroup="3" dimension="3"/>
    <map measureGroup="4" dimension="4"/>
    <map measureGroup="5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k Biegert" refreshedDate="43857.551397453703" backgroundQuery="1" createdVersion="6" refreshedVersion="6" minRefreshableVersion="3" recordCount="0" supportSubquery="1" supportAdvancedDrill="1" xr:uid="{F7C7945F-0A7F-460E-9DFB-A5BBBD20C4A7}">
  <cacheSource type="external" connectionId="11"/>
  <cacheFields count="0"/>
  <cacheHierarchies count="21">
    <cacheHierarchy uniqueName="[_CommonName].[Designation]" caption="Designation" attribute="1" defaultMemberUniqueName="[_CommonName].[Designation].[All]" allUniqueName="[_CommonName].[Designation].[All]" dimensionUniqueName="[_CommonName]" displayFolder="" count="0" memberValueDatatype="130" unbalanced="0"/>
    <cacheHierarchy uniqueName="[_CommonName].[Common Name]" caption="Common Name" attribute="1" defaultMemberUniqueName="[_CommonName].[Common Name].[All]" allUniqueName="[_CommonName].[Common Name].[All]" dimensionUniqueName="[_CommonName]" displayFolder="" count="0" memberValueDatatype="130" unbalanced="0"/>
    <cacheHierarchy uniqueName="[_Ratio  2].[Baseing]" caption="Baseing" attribute="1" defaultMemberUniqueName="[_Ratio  2].[Baseing].[All]" allUniqueName="[_Ratio  2].[Baseing].[All]" dimensionUniqueName="[_Ratio  2]" displayFolder="" count="0" memberValueDatatype="130" unbalanced="0"/>
    <cacheHierarchy uniqueName="[_Ratio  2].[Service]" caption="Service" attribute="1" defaultMemberUniqueName="[_Ratio  2].[Service].[All]" allUniqueName="[_Ratio  2].[Service].[All]" dimensionUniqueName="[_Ratio  2]" displayFolder="" count="0" memberValueDatatype="130" unbalanced="0"/>
    <cacheHierarchy uniqueName="[_Ratio  2].[Designation]" caption="Designation" attribute="1" defaultMemberUniqueName="[_Ratio  2].[Designation].[All]" allUniqueName="[_Ratio  2].[Designation].[All]" dimensionUniqueName="[_Ratio  2]" displayFolder="" count="0" memberValueDatatype="130" unbalanced="0"/>
    <cacheHierarchy uniqueName="[_Ratio  2].[Parameter]" caption="Parameter" attribute="1" defaultMemberUniqueName="[_Ratio  2].[Parameter].[All]" allUniqueName="[_Ratio  2].[Parameter].[All]" dimensionUniqueName="[_Ratio  2]" displayFolder="" count="0" memberValueDatatype="130" unbalanced="0"/>
    <cacheHierarchy uniqueName="[_Ratio  2].[Type]" caption="Type" attribute="1" defaultMemberUniqueName="[_Ratio  2].[Type].[All]" allUniqueName="[_Ratio  2].[Type].[All]" dimensionUniqueName="[_Ratio  2]" displayFolder="" count="0" memberValueDatatype="130" unbalanced="0"/>
    <cacheHierarchy uniqueName="[_Ratio  2].[Mission]" caption="Mission" attribute="1" defaultMemberUniqueName="[_Ratio  2].[Mission].[All]" allUniqueName="[_Ratio  2].[Mission].[All]" dimensionUniqueName="[_Ratio  2]" displayFolder="" count="0" memberValueDatatype="130" unbalanced="0"/>
    <cacheHierarchy uniqueName="[_Ratio  2].[Cause]" caption="Cause" attribute="1" defaultMemberUniqueName="[_Ratio  2].[Cause].[All]" allUniqueName="[_Ratio  2].[Cause].[All]" dimensionUniqueName="[_Ratio  2]" displayFolder="" count="0" memberValueDatatype="130" unbalanced="0"/>
    <cacheHierarchy uniqueName="[_Ratio  2].[Value]" caption="Value" attribute="1" defaultMemberUniqueName="[_Ratio  2].[Value].[All]" allUniqueName="[_Ratio  2].[Value].[All]" dimensionUniqueName="[_Ratio  2]" displayFolder="" count="0" memberValueDatatype="20" unbalanced="0"/>
    <cacheHierarchy uniqueName="[_RawData  2].[Common Name]" caption="Common Name" attribute="1" defaultMemberUniqueName="[_RawData  2].[Common Name].[All]" allUniqueName="[_RawData  2].[Common Name].[All]" dimensionUniqueName="[_RawData  2]" displayFolder="" count="0" memberValueDatatype="130" unbalanced="0"/>
    <cacheHierarchy uniqueName="[_RawData  2].[Own Losses]" caption="Own Losses" attribute="1" defaultMemberUniqueName="[_RawData  2].[Own Losses].[All]" allUniqueName="[_RawData  2].[Own Losses].[All]" dimensionUniqueName="[_RawData  2]" displayFolder="" count="0" memberValueDatatype="5" unbalanced="0"/>
    <cacheHierarchy uniqueName="[_RawData  2].[Enemy Losses]" caption="Enemy Losses" attribute="1" defaultMemberUniqueName="[_RawData  2].[Enemy Losses].[All]" allUniqueName="[_RawData  2].[Enemy Losses].[All]" dimensionUniqueName="[_RawData  2]" displayFolder="" count="0" memberValueDatatype="5" unbalanced="0"/>
    <cacheHierarchy uniqueName="[_RawData  2].[Ratio]" caption="Ratio" attribute="1" defaultMemberUniqueName="[_RawData  2].[Ratio].[All]" allUniqueName="[_RawData  2].[Ratio].[All]" dimensionUniqueName="[_RawData  2]" displayFolder="" count="0" memberValueDatatype="5" unbalanced="0"/>
    <cacheHierarchy uniqueName="[Append1].[Parameter]" caption="Parameter" attribute="1" defaultMemberUniqueName="[Append1].[Parameter].[All]" allUniqueName="[Append1].[Parameter].[All]" dimensionUniqueName="[Append1]" displayFolder="" count="0" memberValueDatatype="130" unbalanced="0"/>
    <cacheHierarchy uniqueName="[Append1].[Count]" caption="Count" attribute="1" defaultMemberUniqueName="[Append1].[Count].[All]" allUniqueName="[Append1].[Count].[All]" dimensionUniqueName="[Append1]" displayFolder="" count="0" memberValueDatatype="5" unbalanced="0"/>
    <cacheHierarchy uniqueName="[Measures].[__XL_Count _CommonName]" caption="__XL_Count _CommonName" measure="1" displayFolder="" measureGroup="_CommonName" count="0" hidden="1"/>
    <cacheHierarchy uniqueName="[Measures].[__XL_Count Append1]" caption="__XL_Count Append1" measure="1" displayFolder="" measureGroup="Append1" count="0" hidden="1"/>
    <cacheHierarchy uniqueName="[Measures].[__XL_Count _Ratio  2]" caption="__XL_Count _Ratio  2" measure="1" displayFolder="" measureGroup="_Ratio  2" count="0" hidden="1"/>
    <cacheHierarchy uniqueName="[Measures].[__XL_Count _RawData  2]" caption="__XL_Count _RawData  2" measure="1" displayFolder="" measureGroup="_RawData  2" count="0" hidden="1"/>
    <cacheHierarchy uniqueName="[Measures].[__No measures defined]" caption="__No measures defined" measure="1" displayFolder="" count="0" hidden="1"/>
  </cacheHierarchies>
  <kpis count="0"/>
  <dimensions count="5">
    <dimension name="_CommonName" uniqueName="[_CommonName]" caption="_CommonName"/>
    <dimension name="_Ratio  2" uniqueName="[_Ratio  2]" caption="_Ratio  2"/>
    <dimension name="_RawData  2" uniqueName="[_RawData  2]" caption="_RawData  2"/>
    <dimension name="Append1" uniqueName="[Append1]" caption="Append1"/>
    <dimension measure="1" name="Measures" uniqueName="[Measures]" caption="Measures"/>
  </dimensions>
  <measureGroups count="4">
    <measureGroup name="_CommonName" caption="_CommonName"/>
    <measureGroup name="_Ratio  2" caption="_Ratio  2"/>
    <measureGroup name="_RawData  2" caption="_RawData  2"/>
    <measureGroup name="Append1" caption="Append1"/>
  </measureGroups>
  <maps count="4">
    <map measureGroup="0" dimension="0"/>
    <map measureGroup="1" dimension="1"/>
    <map measureGroup="2" dimension="2"/>
    <map measureGroup="3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k Biegert" refreshedDate="43863.820749999999" backgroundQuery="1" createdVersion="6" refreshedVersion="6" minRefreshableVersion="3" recordCount="0" supportSubquery="1" supportAdvancedDrill="1" xr:uid="{F3E3BF0D-E363-441D-AAEC-5B4705CF411A}">
  <cacheSource type="external" connectionId="11"/>
  <cacheFields count="4">
    <cacheField name="[Non-HierarchicalColumns].[Common Name].[Common Name]" caption="Common Name" numFmtId="0" hierarchy="7" level="1">
      <sharedItems count="15">
        <s v="Avenger"/>
        <s v="Buffalo"/>
        <s v="Catalina"/>
        <s v="Coronado"/>
        <s v="Corsair"/>
        <s v="Dauntless"/>
        <s v="Devastator"/>
        <s v="Hellcat"/>
        <s v="Helldiver"/>
        <s v="Mariner"/>
        <s v="Mitchell"/>
        <s v="Privateer"/>
        <s v="Unknown"/>
        <s v="Ventura"/>
        <s v="Wildcat"/>
      </sharedItems>
    </cacheField>
    <cacheField name="[Non-HierarchicalColumns].[Parameter].[Parameter]" caption="Parameter" numFmtId="0" hierarchy="9" level="1">
      <sharedItems count="1">
        <s v=" TOTAL ACTION SORTIES"/>
      </sharedItems>
    </cacheField>
    <cacheField name="[Measures].[Sum of Value]" caption="Sum of Value" numFmtId="0" hierarchy="14" level="32767"/>
    <cacheField name="[Non-HierarchicalColumns].[Category].[Category]" caption="Category" numFmtId="0" hierarchy="8" level="1">
      <sharedItems containsSemiMixedTypes="0" containsNonDate="0" containsString="0"/>
    </cacheField>
  </cacheFields>
  <cacheHierarchies count="15">
    <cacheHierarchy uniqueName="[HierarchicalColumns].[Common Name]" caption="Common Name" attribute="1" defaultMemberUniqueName="[HierarchicalColumns].[Common Name].[All]" allUniqueName="[HierarchicalColumns].[Common Name].[All]" dimensionUniqueName="[HierarchicalColumns]" displayFolder="" count="0" memberValueDatatype="130" unbalanced="0"/>
    <cacheHierarchy uniqueName="[HierarchicalColumns].[USN_Losses]" caption="USN_Losses" attribute="1" defaultMemberUniqueName="[HierarchicalColumns].[USN_Losses].[All]" allUniqueName="[HierarchicalColumns].[USN_Losses].[All]" dimensionUniqueName="[HierarchicalColumns]" displayFolder="" count="0" memberValueDatatype="5" unbalanced="0"/>
    <cacheHierarchy uniqueName="[HierarchicalColumns].[IJN_Losses]" caption="IJN_Losses" attribute="1" defaultMemberUniqueName="[HierarchicalColumns].[IJN_Losses].[All]" allUniqueName="[HierarchicalColumns].[IJN_Losses].[All]" dimensionUniqueName="[HierarchicalColumns]" displayFolder="" count="0" memberValueDatatype="5" unbalanced="0"/>
    <cacheHierarchy uniqueName="[HierarchicalColumns].[Ratio]" caption="Ratio" attribute="1" defaultMemberUniqueName="[HierarchicalColumns].[Ratio].[All]" allUniqueName="[HierarchicalColumns].[Ratio].[All]" dimensionUniqueName="[HierarchicalColumns]" displayFolder="" count="0" memberValueDatatype="5" unbalanced="0"/>
    <cacheHierarchy uniqueName="[Non-HierarchicalColumns].[Baseing]" caption="Baseing" attribute="1" defaultMemberUniqueName="[Non-HierarchicalColumns].[Baseing].[All]" allUniqueName="[Non-HierarchicalColumns].[Baseing].[All]" dimensionUniqueName="[Non-HierarchicalColumns]" displayFolder="" count="0" memberValueDatatype="130" unbalanced="0"/>
    <cacheHierarchy uniqueName="[Non-HierarchicalColumns].[Service]" caption="Service" attribute="1" defaultMemberUniqueName="[Non-HierarchicalColumns].[Service].[All]" allUniqueName="[Non-HierarchicalColumns].[Service].[All]" dimensionUniqueName="[Non-HierarchicalColumns]" displayFolder="" count="0" memberValueDatatype="130" unbalanced="0"/>
    <cacheHierarchy uniqueName="[Non-HierarchicalColumns].[Designation]" caption="Designation" attribute="1" defaultMemberUniqueName="[Non-HierarchicalColumns].[Designation].[All]" allUniqueName="[Non-HierarchicalColumns].[Designation].[All]" dimensionUniqueName="[Non-HierarchicalColumns]" displayFolder="" count="0" memberValueDatatype="130" unbalanced="0"/>
    <cacheHierarchy uniqueName="[Non-HierarchicalColumns].[Common Name]" caption="Common Name" attribute="1" defaultMemberUniqueName="[Non-HierarchicalColumns].[Common Name].[All]" allUniqueName="[Non-HierarchicalColumns].[Common Name].[All]" dimensionUniqueName="[Non-HierarchicalColumns]" displayFolder="" count="2" memberValueDatatype="130" unbalanced="0">
      <fieldsUsage count="2">
        <fieldUsage x="-1"/>
        <fieldUsage x="0"/>
      </fieldsUsage>
    </cacheHierarchy>
    <cacheHierarchy uniqueName="[Non-HierarchicalColumns].[Category]" caption="Category" attribute="1" defaultMemberUniqueName="[Non-HierarchicalColumns].[Category].[All]" allUniqueName="[Non-HierarchicalColumns].[Category].[All]" dimensionUniqueName="[Non-HierarchicalColumns]" displayFolder="" count="2" memberValueDatatype="130" unbalanced="0">
      <fieldsUsage count="2">
        <fieldUsage x="-1"/>
        <fieldUsage x="3"/>
      </fieldsUsage>
    </cacheHierarchy>
    <cacheHierarchy uniqueName="[Non-HierarchicalColumns].[Parameter]" caption="Parameter" attribute="1" defaultMemberUniqueName="[Non-HierarchicalColumns].[Parameter].[All]" allUniqueName="[Non-HierarchicalColumns].[Parameter].[All]" dimensionUniqueName="[Non-HierarchicalColumns]" displayFolder="" count="2" memberValueDatatype="130" unbalanced="0">
      <fieldsUsage count="2">
        <fieldUsage x="-1"/>
        <fieldUsage x="1"/>
      </fieldsUsage>
    </cacheHierarchy>
    <cacheHierarchy uniqueName="[Non-HierarchicalColumns].[Value]" caption="Value" attribute="1" defaultMemberUniqueName="[Non-HierarchicalColumns].[Value].[All]" allUniqueName="[Non-HierarchicalColumns].[Value].[All]" dimensionUniqueName="[Non-HierarchicalColumns]" displayFolder="" count="0" memberValueDatatype="20" unbalanced="0"/>
    <cacheHierarchy uniqueName="[Measures].[__XL_Count Non-HierarchicalColumns]" caption="__XL_Count Non-HierarchicalColumns" measure="1" displayFolder="" measureGroup="Non-HierarchicalColumns" count="0" hidden="1"/>
    <cacheHierarchy uniqueName="[Measures].[__XL_Count HierarchicalColumns]" caption="__XL_Count HierarchicalColumns" measure="1" displayFolder="" measureGroup="HierarchicalColumns" count="0" hidden="1"/>
    <cacheHierarchy uniqueName="[Measures].[__No measures defined]" caption="__No measures defined" measure="1" displayFolder="" count="0" hidden="1"/>
    <cacheHierarchy uniqueName="[Measures].[Sum of Value]" caption="Sum of Value" measure="1" displayFolder="" measureGroup="Non-HierarchicalColumn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</cacheHierarchies>
  <kpis count="0"/>
  <dimensions count="3">
    <dimension name="HierarchicalColumns" uniqueName="[HierarchicalColumns]" caption="HierarchicalColumns"/>
    <dimension measure="1" name="Measures" uniqueName="[Measures]" caption="Measures"/>
    <dimension name="Non-HierarchicalColumns" uniqueName="[Non-HierarchicalColumns]" caption="Non-HierarchicalColumns"/>
  </dimensions>
  <measureGroups count="2">
    <measureGroup name="HierarchicalColumns" caption="HierarchicalColumns"/>
    <measureGroup name="Non-HierarchicalColumns" caption="Non-HierarchicalColumns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k Biegert" refreshedDate="43863.820750810184" backgroundQuery="1" createdVersion="6" refreshedVersion="6" minRefreshableVersion="3" recordCount="0" supportSubquery="1" supportAdvancedDrill="1" xr:uid="{84199355-E9E0-4A9B-9352-FA3EE5943764}">
  <cacheSource type="external" connectionId="11"/>
  <cacheFields count="3">
    <cacheField name="[Non-HierarchicalColumns].[Common Name].[Common Name]" caption="Common Name" numFmtId="0" hierarchy="7" level="1">
      <sharedItems count="15">
        <s v="Avenger"/>
        <s v="Buffalo"/>
        <s v="Catalina"/>
        <s v="Coronado"/>
        <s v="Corsair"/>
        <s v="Dauntless"/>
        <s v="Devastator"/>
        <s v="Hellcat"/>
        <s v="Helldiver"/>
        <s v="Mariner"/>
        <s v="Mitchell"/>
        <s v="Privateer"/>
        <s v="Unknown"/>
        <s v="Ventura"/>
        <s v="Wildcat"/>
      </sharedItems>
    </cacheField>
    <cacheField name="[Non-HierarchicalColumns].[Parameter].[Parameter]" caption="Parameter" numFmtId="0" hierarchy="9" level="1">
      <sharedItems count="1">
        <s v="TONS OF BOMBS ON TARGETS"/>
      </sharedItems>
    </cacheField>
    <cacheField name="[Measures].[Sum of Value]" caption="Sum of Value" numFmtId="0" hierarchy="14" level="32767"/>
  </cacheFields>
  <cacheHierarchies count="15">
    <cacheHierarchy uniqueName="[HierarchicalColumns].[Common Name]" caption="Common Name" attribute="1" defaultMemberUniqueName="[HierarchicalColumns].[Common Name].[All]" allUniqueName="[HierarchicalColumns].[Common Name].[All]" dimensionUniqueName="[HierarchicalColumns]" displayFolder="" count="0" memberValueDatatype="130" unbalanced="0"/>
    <cacheHierarchy uniqueName="[HierarchicalColumns].[USN_Losses]" caption="USN_Losses" attribute="1" defaultMemberUniqueName="[HierarchicalColumns].[USN_Losses].[All]" allUniqueName="[HierarchicalColumns].[USN_Losses].[All]" dimensionUniqueName="[HierarchicalColumns]" displayFolder="" count="0" memberValueDatatype="5" unbalanced="0"/>
    <cacheHierarchy uniqueName="[HierarchicalColumns].[IJN_Losses]" caption="IJN_Losses" attribute="1" defaultMemberUniqueName="[HierarchicalColumns].[IJN_Losses].[All]" allUniqueName="[HierarchicalColumns].[IJN_Losses].[All]" dimensionUniqueName="[HierarchicalColumns]" displayFolder="" count="0" memberValueDatatype="5" unbalanced="0"/>
    <cacheHierarchy uniqueName="[HierarchicalColumns].[Ratio]" caption="Ratio" attribute="1" defaultMemberUniqueName="[HierarchicalColumns].[Ratio].[All]" allUniqueName="[HierarchicalColumns].[Ratio].[All]" dimensionUniqueName="[HierarchicalColumns]" displayFolder="" count="0" memberValueDatatype="5" unbalanced="0"/>
    <cacheHierarchy uniqueName="[Non-HierarchicalColumns].[Baseing]" caption="Baseing" attribute="1" defaultMemberUniqueName="[Non-HierarchicalColumns].[Baseing].[All]" allUniqueName="[Non-HierarchicalColumns].[Baseing].[All]" dimensionUniqueName="[Non-HierarchicalColumns]" displayFolder="" count="0" memberValueDatatype="130" unbalanced="0"/>
    <cacheHierarchy uniqueName="[Non-HierarchicalColumns].[Service]" caption="Service" attribute="1" defaultMemberUniqueName="[Non-HierarchicalColumns].[Service].[All]" allUniqueName="[Non-HierarchicalColumns].[Service].[All]" dimensionUniqueName="[Non-HierarchicalColumns]" displayFolder="" count="0" memberValueDatatype="130" unbalanced="0"/>
    <cacheHierarchy uniqueName="[Non-HierarchicalColumns].[Designation]" caption="Designation" attribute="1" defaultMemberUniqueName="[Non-HierarchicalColumns].[Designation].[All]" allUniqueName="[Non-HierarchicalColumns].[Designation].[All]" dimensionUniqueName="[Non-HierarchicalColumns]" displayFolder="" count="0" memberValueDatatype="130" unbalanced="0"/>
    <cacheHierarchy uniqueName="[Non-HierarchicalColumns].[Common Name]" caption="Common Name" attribute="1" defaultMemberUniqueName="[Non-HierarchicalColumns].[Common Name].[All]" allUniqueName="[Non-HierarchicalColumns].[Common Name].[All]" dimensionUniqueName="[Non-HierarchicalColumns]" displayFolder="" count="2" memberValueDatatype="130" unbalanced="0">
      <fieldsUsage count="2">
        <fieldUsage x="-1"/>
        <fieldUsage x="0"/>
      </fieldsUsage>
    </cacheHierarchy>
    <cacheHierarchy uniqueName="[Non-HierarchicalColumns].[Category]" caption="Category" attribute="1" defaultMemberUniqueName="[Non-HierarchicalColumns].[Category].[All]" allUniqueName="[Non-HierarchicalColumns].[Category].[All]" dimensionUniqueName="[Non-HierarchicalColumns]" displayFolder="" count="0" memberValueDatatype="130" unbalanced="0"/>
    <cacheHierarchy uniqueName="[Non-HierarchicalColumns].[Parameter]" caption="Parameter" attribute="1" defaultMemberUniqueName="[Non-HierarchicalColumns].[Parameter].[All]" allUniqueName="[Non-HierarchicalColumns].[Parameter].[All]" dimensionUniqueName="[Non-HierarchicalColumns]" displayFolder="" count="2" memberValueDatatype="130" unbalanced="0">
      <fieldsUsage count="2">
        <fieldUsage x="-1"/>
        <fieldUsage x="1"/>
      </fieldsUsage>
    </cacheHierarchy>
    <cacheHierarchy uniqueName="[Non-HierarchicalColumns].[Value]" caption="Value" attribute="1" defaultMemberUniqueName="[Non-HierarchicalColumns].[Value].[All]" allUniqueName="[Non-HierarchicalColumns].[Value].[All]" dimensionUniqueName="[Non-HierarchicalColumns]" displayFolder="" count="0" memberValueDatatype="20" unbalanced="0"/>
    <cacheHierarchy uniqueName="[Measures].[__XL_Count Non-HierarchicalColumns]" caption="__XL_Count Non-HierarchicalColumns" measure="1" displayFolder="" measureGroup="Non-HierarchicalColumns" count="0" hidden="1"/>
    <cacheHierarchy uniqueName="[Measures].[__XL_Count HierarchicalColumns]" caption="__XL_Count HierarchicalColumns" measure="1" displayFolder="" measureGroup="HierarchicalColumns" count="0" hidden="1"/>
    <cacheHierarchy uniqueName="[Measures].[__No measures defined]" caption="__No measures defined" measure="1" displayFolder="" count="0" hidden="1"/>
    <cacheHierarchy uniqueName="[Measures].[Sum of Value]" caption="Sum of Value" measure="1" displayFolder="" measureGroup="Non-HierarchicalColumn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</cacheHierarchies>
  <kpis count="0"/>
  <dimensions count="3">
    <dimension name="HierarchicalColumns" uniqueName="[HierarchicalColumns]" caption="HierarchicalColumns"/>
    <dimension measure="1" name="Measures" uniqueName="[Measures]" caption="Measures"/>
    <dimension name="Non-HierarchicalColumns" uniqueName="[Non-HierarchicalColumns]" caption="Non-HierarchicalColumns"/>
  </dimensions>
  <measureGroups count="2">
    <measureGroup name="HierarchicalColumns" caption="HierarchicalColumns"/>
    <measureGroup name="Non-HierarchicalColumns" caption="Non-HierarchicalColumns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Biegert" refreshedDate="43871.319394444443" backgroundQuery="1" createdVersion="6" refreshedVersion="6" minRefreshableVersion="3" recordCount="51" xr:uid="{83012763-CE02-4023-ABB0-570ECCA5039C}">
  <cacheSource type="external" connectionId="8"/>
  <cacheFields count="10">
    <cacheField name="Baseing" numFmtId="0">
      <sharedItems count="2">
        <s v="Carrier"/>
        <s v="Land"/>
      </sharedItems>
    </cacheField>
    <cacheField name="Service" numFmtId="0">
      <sharedItems count="3">
        <s v="Navy"/>
        <s v="Marine"/>
        <s v="Unknown"/>
      </sharedItems>
    </cacheField>
    <cacheField name="Designation" numFmtId="0">
      <sharedItems count="8">
        <s v="F6F"/>
        <s v="F4U, FG"/>
        <s v="FM"/>
        <s v="F4F"/>
        <s v="F2A"/>
        <s v="F4U"/>
        <s v="F4F, FM"/>
        <s v="VF, type unknown"/>
      </sharedItems>
    </cacheField>
    <cacheField name="Common Name" numFmtId="0">
      <sharedItems count="5">
        <s v="Hellcat"/>
        <s v="Corsair"/>
        <s v="Wildcat"/>
        <s v="Buffalo"/>
        <s v="Unknown"/>
      </sharedItems>
    </cacheField>
    <cacheField name="Category" numFmtId="0">
      <sharedItems count="1">
        <s v="Fighter"/>
      </sharedItems>
    </cacheField>
    <cacheField name="Parameter" numFmtId="0">
      <sharedItems count="3">
        <s v="Own Losses"/>
        <s v="ENEMY AIRCRAFT DESTROYED IN COMBAT"/>
        <s v="Ratio" f="1"/>
      </sharedItems>
    </cacheField>
    <cacheField name="Type" numFmtId="0">
      <sharedItems count="1">
        <s v="On Action Sorties"/>
      </sharedItems>
    </cacheField>
    <cacheField name="Loss_Situation" numFmtId="0">
      <sharedItems count="1">
        <s v="Combat"/>
      </sharedItems>
    </cacheField>
    <cacheField name="Cause" numFmtId="0">
      <sharedItems count="3">
        <s v="A/C"/>
        <s v="Bombers"/>
        <s v="Fighters"/>
      </sharedItems>
    </cacheField>
    <cacheField name="Value" numFmtId="0">
      <sharedItems containsSemiMixedTypes="0" containsString="0" containsNumber="1" containsInteger="1" minValue="0" maxValue="3568"/>
    </cacheField>
  </cacheFields>
  <calculatedItems count="1">
    <calculatedItem formula="Parameter['ENEMY AIRCRAFT DESTROYED IN COMBAT']/Parameter['Own Losses']">
      <pivotArea cacheIndex="1" outline="0" fieldPosition="0">
        <references count="1">
          <reference field="5" count="1">
            <x v="2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x v="0"/>
    <x v="0"/>
    <x v="0"/>
    <x v="0"/>
    <x v="0"/>
    <x v="0"/>
    <x v="0"/>
    <x v="0"/>
    <x v="0"/>
    <n v="245"/>
  </r>
  <r>
    <x v="0"/>
    <x v="0"/>
    <x v="1"/>
    <x v="1"/>
    <x v="0"/>
    <x v="0"/>
    <x v="0"/>
    <x v="0"/>
    <x v="0"/>
    <n v="18"/>
  </r>
  <r>
    <x v="0"/>
    <x v="0"/>
    <x v="2"/>
    <x v="2"/>
    <x v="0"/>
    <x v="0"/>
    <x v="0"/>
    <x v="0"/>
    <x v="0"/>
    <n v="13"/>
  </r>
  <r>
    <x v="0"/>
    <x v="0"/>
    <x v="3"/>
    <x v="2"/>
    <x v="0"/>
    <x v="0"/>
    <x v="0"/>
    <x v="0"/>
    <x v="0"/>
    <n v="47"/>
  </r>
  <r>
    <x v="0"/>
    <x v="1"/>
    <x v="1"/>
    <x v="1"/>
    <x v="0"/>
    <x v="0"/>
    <x v="0"/>
    <x v="0"/>
    <x v="0"/>
    <n v="16"/>
  </r>
  <r>
    <x v="0"/>
    <x v="1"/>
    <x v="0"/>
    <x v="0"/>
    <x v="0"/>
    <x v="0"/>
    <x v="0"/>
    <x v="0"/>
    <x v="0"/>
    <n v="0"/>
  </r>
  <r>
    <x v="0"/>
    <x v="1"/>
    <x v="3"/>
    <x v="2"/>
    <x v="0"/>
    <x v="0"/>
    <x v="0"/>
    <x v="0"/>
    <x v="0"/>
    <n v="0"/>
  </r>
  <r>
    <x v="1"/>
    <x v="1"/>
    <x v="1"/>
    <x v="1"/>
    <x v="0"/>
    <x v="0"/>
    <x v="0"/>
    <x v="0"/>
    <x v="0"/>
    <n v="141"/>
  </r>
  <r>
    <x v="1"/>
    <x v="1"/>
    <x v="0"/>
    <x v="0"/>
    <x v="0"/>
    <x v="0"/>
    <x v="0"/>
    <x v="0"/>
    <x v="0"/>
    <n v="2"/>
  </r>
  <r>
    <x v="1"/>
    <x v="1"/>
    <x v="3"/>
    <x v="2"/>
    <x v="0"/>
    <x v="0"/>
    <x v="0"/>
    <x v="0"/>
    <x v="0"/>
    <n v="75"/>
  </r>
  <r>
    <x v="1"/>
    <x v="1"/>
    <x v="4"/>
    <x v="3"/>
    <x v="0"/>
    <x v="0"/>
    <x v="0"/>
    <x v="0"/>
    <x v="0"/>
    <n v="14"/>
  </r>
  <r>
    <x v="1"/>
    <x v="0"/>
    <x v="0"/>
    <x v="0"/>
    <x v="0"/>
    <x v="0"/>
    <x v="0"/>
    <x v="0"/>
    <x v="0"/>
    <n v="23"/>
  </r>
  <r>
    <x v="1"/>
    <x v="0"/>
    <x v="5"/>
    <x v="1"/>
    <x v="0"/>
    <x v="0"/>
    <x v="0"/>
    <x v="0"/>
    <x v="0"/>
    <n v="14"/>
  </r>
  <r>
    <x v="1"/>
    <x v="0"/>
    <x v="6"/>
    <x v="2"/>
    <x v="0"/>
    <x v="0"/>
    <x v="0"/>
    <x v="0"/>
    <x v="0"/>
    <n v="56"/>
  </r>
  <r>
    <x v="1"/>
    <x v="2"/>
    <x v="5"/>
    <x v="1"/>
    <x v="0"/>
    <x v="0"/>
    <x v="0"/>
    <x v="0"/>
    <x v="0"/>
    <n v="0"/>
  </r>
  <r>
    <x v="1"/>
    <x v="2"/>
    <x v="0"/>
    <x v="0"/>
    <x v="0"/>
    <x v="0"/>
    <x v="0"/>
    <x v="0"/>
    <x v="0"/>
    <n v="0"/>
  </r>
  <r>
    <x v="1"/>
    <x v="2"/>
    <x v="7"/>
    <x v="4"/>
    <x v="0"/>
    <x v="0"/>
    <x v="0"/>
    <x v="0"/>
    <x v="0"/>
    <n v="0"/>
  </r>
  <r>
    <x v="0"/>
    <x v="0"/>
    <x v="0"/>
    <x v="0"/>
    <x v="0"/>
    <x v="1"/>
    <x v="0"/>
    <x v="0"/>
    <x v="1"/>
    <n v="1387"/>
  </r>
  <r>
    <x v="0"/>
    <x v="0"/>
    <x v="1"/>
    <x v="1"/>
    <x v="0"/>
    <x v="1"/>
    <x v="0"/>
    <x v="0"/>
    <x v="1"/>
    <n v="100"/>
  </r>
  <r>
    <x v="0"/>
    <x v="0"/>
    <x v="2"/>
    <x v="2"/>
    <x v="0"/>
    <x v="1"/>
    <x v="0"/>
    <x v="0"/>
    <x v="1"/>
    <n v="194"/>
  </r>
  <r>
    <x v="0"/>
    <x v="0"/>
    <x v="3"/>
    <x v="2"/>
    <x v="0"/>
    <x v="1"/>
    <x v="0"/>
    <x v="0"/>
    <x v="1"/>
    <n v="190"/>
  </r>
  <r>
    <x v="0"/>
    <x v="1"/>
    <x v="1"/>
    <x v="1"/>
    <x v="0"/>
    <x v="1"/>
    <x v="0"/>
    <x v="0"/>
    <x v="1"/>
    <n v="59"/>
  </r>
  <r>
    <x v="0"/>
    <x v="1"/>
    <x v="0"/>
    <x v="0"/>
    <x v="0"/>
    <x v="1"/>
    <x v="0"/>
    <x v="0"/>
    <x v="1"/>
    <n v="0"/>
  </r>
  <r>
    <x v="0"/>
    <x v="1"/>
    <x v="3"/>
    <x v="2"/>
    <x v="0"/>
    <x v="1"/>
    <x v="0"/>
    <x v="0"/>
    <x v="1"/>
    <n v="0"/>
  </r>
  <r>
    <x v="1"/>
    <x v="1"/>
    <x v="1"/>
    <x v="1"/>
    <x v="0"/>
    <x v="1"/>
    <x v="0"/>
    <x v="0"/>
    <x v="1"/>
    <n v="300"/>
  </r>
  <r>
    <x v="1"/>
    <x v="1"/>
    <x v="0"/>
    <x v="0"/>
    <x v="0"/>
    <x v="1"/>
    <x v="0"/>
    <x v="0"/>
    <x v="1"/>
    <n v="46"/>
  </r>
  <r>
    <x v="1"/>
    <x v="1"/>
    <x v="3"/>
    <x v="2"/>
    <x v="0"/>
    <x v="1"/>
    <x v="0"/>
    <x v="0"/>
    <x v="1"/>
    <n v="175"/>
  </r>
  <r>
    <x v="1"/>
    <x v="1"/>
    <x v="4"/>
    <x v="3"/>
    <x v="0"/>
    <x v="1"/>
    <x v="0"/>
    <x v="0"/>
    <x v="1"/>
    <n v="6"/>
  </r>
  <r>
    <x v="1"/>
    <x v="0"/>
    <x v="0"/>
    <x v="0"/>
    <x v="0"/>
    <x v="1"/>
    <x v="0"/>
    <x v="0"/>
    <x v="1"/>
    <n v="12"/>
  </r>
  <r>
    <x v="1"/>
    <x v="0"/>
    <x v="5"/>
    <x v="1"/>
    <x v="0"/>
    <x v="1"/>
    <x v="0"/>
    <x v="0"/>
    <x v="1"/>
    <n v="19"/>
  </r>
  <r>
    <x v="1"/>
    <x v="0"/>
    <x v="6"/>
    <x v="2"/>
    <x v="0"/>
    <x v="1"/>
    <x v="0"/>
    <x v="0"/>
    <x v="1"/>
    <n v="53"/>
  </r>
  <r>
    <x v="1"/>
    <x v="2"/>
    <x v="5"/>
    <x v="1"/>
    <x v="0"/>
    <x v="1"/>
    <x v="0"/>
    <x v="0"/>
    <x v="1"/>
    <n v="0"/>
  </r>
  <r>
    <x v="1"/>
    <x v="2"/>
    <x v="0"/>
    <x v="0"/>
    <x v="0"/>
    <x v="1"/>
    <x v="0"/>
    <x v="0"/>
    <x v="1"/>
    <n v="0"/>
  </r>
  <r>
    <x v="1"/>
    <x v="2"/>
    <x v="7"/>
    <x v="4"/>
    <x v="0"/>
    <x v="1"/>
    <x v="0"/>
    <x v="0"/>
    <x v="1"/>
    <n v="1"/>
  </r>
  <r>
    <x v="0"/>
    <x v="0"/>
    <x v="0"/>
    <x v="0"/>
    <x v="0"/>
    <x v="1"/>
    <x v="0"/>
    <x v="0"/>
    <x v="2"/>
    <n v="3568"/>
  </r>
  <r>
    <x v="0"/>
    <x v="0"/>
    <x v="1"/>
    <x v="1"/>
    <x v="0"/>
    <x v="1"/>
    <x v="0"/>
    <x v="0"/>
    <x v="2"/>
    <n v="260"/>
  </r>
  <r>
    <x v="0"/>
    <x v="0"/>
    <x v="2"/>
    <x v="2"/>
    <x v="0"/>
    <x v="1"/>
    <x v="0"/>
    <x v="0"/>
    <x v="2"/>
    <n v="228"/>
  </r>
  <r>
    <x v="0"/>
    <x v="0"/>
    <x v="3"/>
    <x v="2"/>
    <x v="0"/>
    <x v="1"/>
    <x v="0"/>
    <x v="0"/>
    <x v="2"/>
    <n v="112"/>
  </r>
  <r>
    <x v="0"/>
    <x v="1"/>
    <x v="1"/>
    <x v="1"/>
    <x v="0"/>
    <x v="1"/>
    <x v="0"/>
    <x v="0"/>
    <x v="2"/>
    <n v="159"/>
  </r>
  <r>
    <x v="0"/>
    <x v="1"/>
    <x v="0"/>
    <x v="0"/>
    <x v="0"/>
    <x v="1"/>
    <x v="0"/>
    <x v="0"/>
    <x v="2"/>
    <n v="0"/>
  </r>
  <r>
    <x v="0"/>
    <x v="1"/>
    <x v="3"/>
    <x v="2"/>
    <x v="0"/>
    <x v="1"/>
    <x v="0"/>
    <x v="0"/>
    <x v="2"/>
    <n v="0"/>
  </r>
  <r>
    <x v="1"/>
    <x v="1"/>
    <x v="1"/>
    <x v="1"/>
    <x v="0"/>
    <x v="1"/>
    <x v="0"/>
    <x v="0"/>
    <x v="2"/>
    <n v="1100"/>
  </r>
  <r>
    <x v="1"/>
    <x v="1"/>
    <x v="0"/>
    <x v="0"/>
    <x v="0"/>
    <x v="1"/>
    <x v="0"/>
    <x v="0"/>
    <x v="2"/>
    <n v="47"/>
  </r>
  <r>
    <x v="1"/>
    <x v="1"/>
    <x v="3"/>
    <x v="2"/>
    <x v="0"/>
    <x v="1"/>
    <x v="0"/>
    <x v="0"/>
    <x v="2"/>
    <n v="281"/>
  </r>
  <r>
    <x v="1"/>
    <x v="1"/>
    <x v="4"/>
    <x v="3"/>
    <x v="0"/>
    <x v="1"/>
    <x v="0"/>
    <x v="0"/>
    <x v="2"/>
    <n v="4"/>
  </r>
  <r>
    <x v="1"/>
    <x v="0"/>
    <x v="0"/>
    <x v="0"/>
    <x v="0"/>
    <x v="1"/>
    <x v="0"/>
    <x v="0"/>
    <x v="2"/>
    <n v="103"/>
  </r>
  <r>
    <x v="1"/>
    <x v="0"/>
    <x v="5"/>
    <x v="1"/>
    <x v="0"/>
    <x v="1"/>
    <x v="0"/>
    <x v="0"/>
    <x v="2"/>
    <n v="141"/>
  </r>
  <r>
    <x v="1"/>
    <x v="0"/>
    <x v="6"/>
    <x v="2"/>
    <x v="0"/>
    <x v="1"/>
    <x v="0"/>
    <x v="0"/>
    <x v="2"/>
    <n v="94"/>
  </r>
  <r>
    <x v="1"/>
    <x v="2"/>
    <x v="5"/>
    <x v="1"/>
    <x v="0"/>
    <x v="1"/>
    <x v="0"/>
    <x v="0"/>
    <x v="2"/>
    <n v="2"/>
  </r>
  <r>
    <x v="1"/>
    <x v="2"/>
    <x v="0"/>
    <x v="0"/>
    <x v="0"/>
    <x v="1"/>
    <x v="0"/>
    <x v="0"/>
    <x v="2"/>
    <n v="0"/>
  </r>
  <r>
    <x v="1"/>
    <x v="2"/>
    <x v="7"/>
    <x v="4"/>
    <x v="0"/>
    <x v="1"/>
    <x v="0"/>
    <x v="0"/>
    <x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74A230-21A7-4996-B332-A55F8721A5AC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1" firstDataRow="1" firstDataCol="0"/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 ">
        <x15:activeTabTopLevelEntity name="[_Ratio  2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F25781-9349-4D06-BD12-46E72687C203}" name="PivotTable2" cacheId="2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>
  <location ref="B14:C31" firstHeaderRow="1" firstDataRow="2" firstDataCol="1"/>
  <pivotFields count="4">
    <pivotField axis="axisRow" showDropDowns="0" compact="0" allDrilled="1" outline="0" showAll="0" sortType="descending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 " axis="axisCol" showDropDowns="0" compact="0" allDrilled="1" outline="0" showAll="0" dataSourceSort="1" defaultSubtotal="0" defaultAttributeDrillState="1">
      <items count="1">
        <item n="Sorties" s="1" x="0"/>
      </items>
    </pivotField>
    <pivotField dataField="1" compact="0" outline="0" showAll="0" defaultSubtotal="0"/>
    <pivotField compact="0" allDrilled="1" outline="0" showAll="0" dataSourceSort="1" defaultSubtotal="0" defaultAttributeDrillState="1"/>
  </pivotFields>
  <rowFields count="1">
    <field x="0"/>
  </rowFields>
  <rowItems count="16">
    <i>
      <x v="7"/>
    </i>
    <i>
      <x v="4"/>
    </i>
    <i>
      <x v="5"/>
    </i>
    <i>
      <x/>
    </i>
    <i>
      <x v="8"/>
    </i>
    <i>
      <x v="14"/>
    </i>
    <i>
      <x v="10"/>
    </i>
    <i>
      <x v="11"/>
    </i>
    <i>
      <x v="13"/>
    </i>
    <i>
      <x v="2"/>
    </i>
    <i>
      <x v="12"/>
    </i>
    <i>
      <x v="9"/>
    </i>
    <i>
      <x v="6"/>
    </i>
    <i>
      <x v="3"/>
    </i>
    <i>
      <x v="1"/>
    </i>
    <i t="grand">
      <x/>
    </i>
  </rowItems>
  <colFields count="1">
    <field x="1"/>
  </colFields>
  <colItems count="1">
    <i>
      <x/>
    </i>
  </colItems>
  <dataFields count="1">
    <dataField name="Action Sorties" fld="2" baseField="0" baseItem="0" numFmtId="165"/>
  </dataFields>
  <formats count="2">
    <format dxfId="21">
      <pivotArea dataOnly="0" labelOnly="1" outline="0" fieldPosition="0">
        <references count="1">
          <reference field="1" count="0"/>
        </references>
      </pivotArea>
    </format>
    <format dxfId="20">
      <pivotArea outline="0" collapsedLevelsAreSubtotals="1" fieldPosition="0"/>
    </format>
  </formats>
  <pivotHierarchies count="1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Non-HierarchicalColumns].[Category].&amp;[Fighter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Action Sorties"/>
  </pivotHierarchies>
  <pivotTableStyleInfo name="PivotStyleLight17" showRowHeaders="1" showColHeaders="1" showRowStripes="1" showColStripes="0" showLastColumn="1"/>
  <rowHierarchiesUsage count="1">
    <rowHierarchyUsage hierarchyUsage="7"/>
  </rowHierarchiesUsage>
  <colHierarchiesUsage count="1">
    <colHierarchyUsage hierarchyUsage="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Query - Non-HierarchicalColumns">
        <x15:activeTabTopLevelEntity name="[Non-HierarchicalColumn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299346-2BB3-496A-A171-651E72357411}" name="PivotTable3" cacheId="0" applyNumberFormats="0" applyBorderFormats="0" applyFontFormats="0" applyPatternFormats="0" applyAlignmentFormats="0" applyWidthHeightFormats="1" dataCaption="Values" updatedVersion="6" minRefreshableVersion="3" useAutoFormatting="1" subtotalHiddenItems="1" colGrandTotals="0" itemPrintTitles="1" createdVersion="6" indent="0" compact="0" compactData="0" multipleFieldFilters="0">
  <location ref="F159:J165" firstHeaderRow="1" firstDataRow="2" firstDataCol="1"/>
  <pivotFields count="5">
    <pivotField axis="axisRow" compact="0" allDrilled="1" outline="0" showAll="0" dataSourceSort="1" defaultSubtotal="0" defaultAttributeDrillState="1">
      <items count="4">
        <item s="1" x="0"/>
        <item s="1" x="1"/>
        <item s="1" x="2"/>
        <item s="1" x="3"/>
      </items>
    </pivotField>
    <pivotField compact="0" allDrilled="1" outline="0" showAll="0" dataSourceSort="1" defaultSubtotal="0" defaultAttributeDrillState="1">
      <items count="2">
        <item s="1" x="0"/>
        <item s="1" x="1"/>
      </items>
    </pivotField>
    <pivotField axis="axisCol" compact="0" allDrilled="1" outline="0" showAll="0" dataSourceSort="1" defaultSubtotal="0" defaultAttributeDrillState="1">
      <items count="4">
        <item s="1" x="0"/>
        <item s="1" x="1"/>
        <item s="1" x="2"/>
        <item s="1" x="3"/>
      </items>
    </pivotField>
    <pivotField dataField="1" compact="0" outline="0" showAll="0" defaultSubtotal="0"/>
    <pivotField compact="0" allDrilled="1" outline="0" showAll="0" dataSourceSort="1" defaultSubtotal="0" defaultAttributeDrillState="1">
      <items count="1">
        <item s="1" x="0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4">
    <i>
      <x/>
    </i>
    <i>
      <x v="1"/>
    </i>
    <i>
      <x v="2"/>
    </i>
    <i>
      <x v="3"/>
    </i>
  </colItems>
  <dataFields count="1">
    <dataField name="Sum of Value" fld="3" baseField="0" baseItem="0"/>
  </dataFields>
  <pivotHierarchies count="4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1"/>
  </rowHierarchiesUsage>
  <colHierarchiesUsage count="1">
    <colHierarchyUsage hierarchyUsage="2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 ">
        <x15:activeTabTopLevelEntity name="[_RawData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1CAE87-6EC6-489C-B75F-CCD1E92BD0A2}" name="PivotTable6" cacheId="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fieldListSortAscending="1">
  <location ref="B36:E41" firstHeaderRow="1" firstDataRow="2" firstDataCol="1"/>
  <pivotFields count="10">
    <pivotField showDropDowns="0" compact="0" outline="0" showAll="0"/>
    <pivotField showDropDowns="0" compact="0" outline="0" showAll="0"/>
    <pivotField showDropDowns="0" compact="0" outline="0" showAll="0"/>
    <pivotField axis="axisRow" showDropDowns="0" compact="0" outline="0" showAll="0" sortType="descending">
      <items count="6">
        <item x="3"/>
        <item x="1"/>
        <item x="0"/>
        <item h="1" x="4"/>
        <item x="2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5" count="1" selected="0">
              <x v="2"/>
            </reference>
          </references>
        </pivotArea>
      </autoSortScope>
    </pivotField>
    <pivotField showDropDowns="0" compact="0" outline="0" showAll="0"/>
    <pivotField name="   " axis="axisCol" showDropDowns="0" compact="0" outline="0" showAll="0">
      <items count="4">
        <item n="IJN Losses" x="1"/>
        <item n="USN Losses" x="0"/>
        <item f="1" x="2"/>
        <item t="default"/>
      </items>
    </pivotField>
    <pivotField showDropDowns="0" compact="0" outline="0" showAll="0"/>
    <pivotField showDropDowns="0" compact="0" outline="0" showAll="0"/>
    <pivotField showDropDowns="0" compact="0" outline="0" showAll="0"/>
    <pivotField dataField="1" showDropDowns="0" compact="0" outline="0" showAll="0"/>
  </pivotFields>
  <rowFields count="1">
    <field x="3"/>
  </rowFields>
  <rowItems count="4">
    <i>
      <x v="2"/>
    </i>
    <i>
      <x v="1"/>
    </i>
    <i>
      <x v="4"/>
    </i>
    <i>
      <x/>
    </i>
  </rowItems>
  <colFields count="1">
    <field x="5"/>
  </colFields>
  <colItems count="3">
    <i>
      <x/>
    </i>
    <i>
      <x v="1"/>
    </i>
    <i>
      <x v="2"/>
    </i>
  </colItems>
  <dataFields count="1">
    <dataField name="Kill Ratio" fld="9" baseField="0" baseItem="0" numFmtId="164"/>
  </dataFields>
  <formats count="1">
    <format dxfId="22">
      <pivotArea dataOnly="0" labelOnly="1" outline="0" fieldPosition="0">
        <references count="1">
          <reference field="5" count="0"/>
        </references>
      </pivotArea>
    </format>
  </formats>
  <pivotTableStyleInfo name="PivotStyleLight1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112CA5-EBBC-4BA1-9AD8-450F6759CC70}" name="PivotTable4" cacheId="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>
  <location ref="E14:F31" firstHeaderRow="1" firstDataRow="2" firstDataCol="1"/>
  <pivotFields count="3">
    <pivotField axis="axisRow" showDropDowns="0" compact="0" allDrilled="1" outline="0" subtotalTop="0" showAll="0" sortType="descending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1" count="1" selected="0">
              <x v="0"/>
            </reference>
          </references>
        </pivotArea>
      </autoSortScope>
    </pivotField>
    <pivotField name="  " axis="axisCol" showDropDowns="0" compact="0" allDrilled="1" outline="0" subtotalTop="0" showAll="0" dataSourceSort="1" defaultSubtotal="0" defaultAttributeDrillState="1">
      <items count="1">
        <item n="Bomb Tonnage" s="1" x="0"/>
      </items>
    </pivotField>
    <pivotField dataField="1" compact="0" outline="0" subtotalTop="0" showAll="0" defaultSubtotal="0"/>
  </pivotFields>
  <rowFields count="1">
    <field x="0"/>
  </rowFields>
  <rowItems count="16">
    <i>
      <x/>
    </i>
    <i>
      <x v="5"/>
    </i>
    <i>
      <x v="4"/>
    </i>
    <i>
      <x v="8"/>
    </i>
    <i>
      <x v="10"/>
    </i>
    <i>
      <x v="7"/>
    </i>
    <i>
      <x v="13"/>
    </i>
    <i>
      <x v="11"/>
    </i>
    <i>
      <x v="2"/>
    </i>
    <i>
      <x v="9"/>
    </i>
    <i>
      <x v="14"/>
    </i>
    <i>
      <x v="6"/>
    </i>
    <i>
      <x v="3"/>
    </i>
    <i>
      <x v="12"/>
    </i>
    <i>
      <x v="1"/>
    </i>
    <i t="grand">
      <x/>
    </i>
  </rowItems>
  <colFields count="1">
    <field x="1"/>
  </colFields>
  <colItems count="1">
    <i>
      <x/>
    </i>
  </colItems>
  <dataFields count="1">
    <dataField name="Bomb Tonnage" fld="2" baseField="0" baseItem="0" numFmtId="165"/>
  </dataFields>
  <formats count="2">
    <format dxfId="24">
      <pivotArea dataOnly="0" labelOnly="1" fieldPosition="0">
        <references count="1">
          <reference field="1" count="0"/>
        </references>
      </pivotArea>
    </format>
    <format dxfId="23">
      <pivotArea outline="0" collapsedLevelsAreSubtotals="1" fieldPosition="0"/>
    </format>
  </formats>
  <pivotHierarchies count="1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Bomb Tonnage"/>
  </pivotHierarchies>
  <pivotTableStyleInfo name="PivotStyleLight17" showRowHeaders="1" showColHeaders="1" showRowStripes="1" showColStripes="0" showLastColumn="1"/>
  <rowHierarchiesUsage count="1">
    <rowHierarchyUsage hierarchyUsage="7"/>
  </rowHierarchiesUsage>
  <colHierarchiesUsage count="1">
    <colHierarchyUsage hierarchyUsage="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Query - Non-HierarchicalColumns">
        <x15:activeTabTopLevelEntity name="[Non-HierarchicalColumn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1235BC8-BD6E-47D1-93BD-C949C6D4C03A}" name="Append1" displayName="Append1" ref="E24:F26" totalsRowShown="0">
  <autoFilter ref="E24:F26" xr:uid="{4E130FF0-DB1E-4B31-A715-2797BC887478}"/>
  <tableColumns count="2">
    <tableColumn id="1" xr3:uid="{DE6F8330-AF4E-49C8-9344-FF51CB9B6623}" name="Parameter" dataDxfId="25"/>
    <tableColumn id="2" xr3:uid="{AA706E86-FA79-4F53-A07C-A5EE24BFF4A9}" name="Count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ECBD1BA-841D-4105-BCEC-F30E82A37A59}" name="_CommonName" displayName="_CommonName" ref="B47:D70" totalsRowShown="0">
  <autoFilter ref="B47:D70" xr:uid="{7F63C59B-A870-4A9A-A1DE-C1042403180C}"/>
  <tableColumns count="3">
    <tableColumn id="1" xr3:uid="{C1E773AE-D9AF-4F43-812F-DFE80F421064}" name="Designation"/>
    <tableColumn id="2" xr3:uid="{A989DAFC-34F7-4C40-907A-4D112547A00F}" name="Common Name" dataDxfId="19"/>
    <tableColumn id="3" xr3:uid="{D6B6E48D-9569-4A21-BCAC-B07304B38D23}" name="Category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D48337F-74D3-4A6A-A0FF-A25CC18F55A9}" name="_RawData" displayName="_RawData" ref="F47:O108" totalsRowCount="1" dataDxfId="18">
  <autoFilter ref="F47:O107" xr:uid="{CC168536-D3DE-45D9-BD54-2E0992205176}"/>
  <tableColumns count="10">
    <tableColumn id="1" xr3:uid="{3711DB7B-D0A0-4B59-8429-DCD1C0ABC180}" name="Column1" totalsRowLabel="Total"/>
    <tableColumn id="2" xr3:uid="{3B4BB579-7734-44B8-9DEE-AB1A48E0863D}" name="Column2" dataDxfId="17" totalsRowDxfId="16"/>
    <tableColumn id="3" xr3:uid="{EF6EDDF9-8187-4A66-A380-D6B38A66D6E1}" name="Column3" dataDxfId="15" totalsRowDxfId="14"/>
    <tableColumn id="4" xr3:uid="{58EB1044-87A2-4CD4-90F8-1161AC73E50F}" name="Column4" dataDxfId="13" totalsRowDxfId="12"/>
    <tableColumn id="5" xr3:uid="{2D43F2D0-E746-4B89-82FE-2E84637B4255}" name="Column5" dataDxfId="11" totalsRowDxfId="10"/>
    <tableColumn id="6" xr3:uid="{128D7F27-EE82-4E97-BF35-3465EEF5ADC6}" name="Column6" dataDxfId="9" totalsRowDxfId="8"/>
    <tableColumn id="7" xr3:uid="{5D39C035-6B76-4A80-AA88-395B225D6ACE}" name="Column7" dataDxfId="7" totalsRowDxfId="6"/>
    <tableColumn id="8" xr3:uid="{895AB665-0BDF-4683-A769-99C4F8BA24C1}" name="Column8" dataDxfId="5" totalsRowDxfId="4"/>
    <tableColumn id="9" xr3:uid="{F806E03F-41A7-41AC-98D6-093721454467}" name="Column9" dataDxfId="3" totalsRowDxfId="2"/>
    <tableColumn id="10" xr3:uid="{987EE092-22B0-49FD-9EA9-B2E162FD89C1}" name="Column10" totalsRowFunction="count" dataDxfId="1" totalsRow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7" Type="http://schemas.openxmlformats.org/officeDocument/2006/relationships/table" Target="../tables/table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table" Target="../tables/table2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2F12-7DD4-4156-879F-808D6F73ACD5}">
  <sheetPr codeName="Sheet1"/>
  <dimension ref="A3:F28"/>
  <sheetViews>
    <sheetView workbookViewId="0">
      <selection activeCell="J22" sqref="J22"/>
    </sheetView>
  </sheetViews>
  <sheetFormatPr defaultRowHeight="13.2" x14ac:dyDescent="0.25"/>
  <cols>
    <col min="5" max="5" width="35.88671875" bestFit="1" customWidth="1"/>
    <col min="6" max="6" width="12" bestFit="1" customWidth="1"/>
  </cols>
  <sheetData>
    <row r="3" spans="1:3" x14ac:dyDescent="0.25">
      <c r="A3" s="40"/>
      <c r="B3" s="41"/>
      <c r="C3" s="42"/>
    </row>
    <row r="4" spans="1:3" x14ac:dyDescent="0.25">
      <c r="A4" s="43"/>
      <c r="B4" s="44"/>
      <c r="C4" s="45"/>
    </row>
    <row r="5" spans="1:3" x14ac:dyDescent="0.25">
      <c r="A5" s="43"/>
      <c r="B5" s="44"/>
      <c r="C5" s="45"/>
    </row>
    <row r="6" spans="1:3" x14ac:dyDescent="0.25">
      <c r="A6" s="43"/>
      <c r="B6" s="44"/>
      <c r="C6" s="45"/>
    </row>
    <row r="7" spans="1:3" x14ac:dyDescent="0.25">
      <c r="A7" s="43"/>
      <c r="B7" s="44"/>
      <c r="C7" s="45"/>
    </row>
    <row r="8" spans="1:3" x14ac:dyDescent="0.25">
      <c r="A8" s="43"/>
      <c r="B8" s="44"/>
      <c r="C8" s="45"/>
    </row>
    <row r="9" spans="1:3" x14ac:dyDescent="0.25">
      <c r="A9" s="43"/>
      <c r="B9" s="44"/>
      <c r="C9" s="45"/>
    </row>
    <row r="10" spans="1:3" x14ac:dyDescent="0.25">
      <c r="A10" s="43"/>
      <c r="B10" s="44"/>
      <c r="C10" s="45"/>
    </row>
    <row r="11" spans="1:3" x14ac:dyDescent="0.25">
      <c r="A11" s="43"/>
      <c r="B11" s="44"/>
      <c r="C11" s="45"/>
    </row>
    <row r="12" spans="1:3" x14ac:dyDescent="0.25">
      <c r="A12" s="43"/>
      <c r="B12" s="44"/>
      <c r="C12" s="45"/>
    </row>
    <row r="13" spans="1:3" x14ac:dyDescent="0.25">
      <c r="A13" s="43"/>
      <c r="B13" s="44"/>
      <c r="C13" s="45"/>
    </row>
    <row r="14" spans="1:3" x14ac:dyDescent="0.25">
      <c r="A14" s="43"/>
      <c r="B14" s="44"/>
      <c r="C14" s="45"/>
    </row>
    <row r="15" spans="1:3" x14ac:dyDescent="0.25">
      <c r="A15" s="43"/>
      <c r="B15" s="44"/>
      <c r="C15" s="45"/>
    </row>
    <row r="16" spans="1:3" x14ac:dyDescent="0.25">
      <c r="A16" s="43"/>
      <c r="B16" s="44"/>
      <c r="C16" s="45"/>
    </row>
    <row r="17" spans="1:6" x14ac:dyDescent="0.25">
      <c r="A17" s="43"/>
      <c r="B17" s="44"/>
      <c r="C17" s="45"/>
    </row>
    <row r="18" spans="1:6" x14ac:dyDescent="0.25">
      <c r="A18" s="43"/>
      <c r="B18" s="44"/>
      <c r="C18" s="45"/>
    </row>
    <row r="19" spans="1:6" x14ac:dyDescent="0.25">
      <c r="A19" s="43"/>
      <c r="B19" s="44"/>
      <c r="C19" s="45"/>
    </row>
    <row r="20" spans="1:6" x14ac:dyDescent="0.25">
      <c r="A20" s="46"/>
      <c r="B20" s="47"/>
      <c r="C20" s="48"/>
    </row>
    <row r="24" spans="1:6" x14ac:dyDescent="0.25">
      <c r="E24" t="s">
        <v>94</v>
      </c>
      <c r="F24" t="s">
        <v>96</v>
      </c>
    </row>
    <row r="25" spans="1:6" x14ac:dyDescent="0.25">
      <c r="E25" s="3" t="s">
        <v>50</v>
      </c>
      <c r="F25">
        <v>5163</v>
      </c>
    </row>
    <row r="26" spans="1:6" x14ac:dyDescent="0.25">
      <c r="E26" s="3" t="s">
        <v>49</v>
      </c>
      <c r="F26">
        <v>270</v>
      </c>
    </row>
    <row r="28" spans="1:6" x14ac:dyDescent="0.25">
      <c r="F28">
        <f>F25/F26</f>
        <v>19.122222222222224</v>
      </c>
    </row>
  </sheetData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0594-7DEB-465C-B23B-ABB453F3C5EF}">
  <sheetPr codeName="Sheet2"/>
  <dimension ref="A1:O165"/>
  <sheetViews>
    <sheetView showGridLines="0" tabSelected="1" topLeftCell="A19" zoomScale="85" zoomScaleNormal="85" workbookViewId="0">
      <selection activeCell="J45" sqref="J45"/>
    </sheetView>
  </sheetViews>
  <sheetFormatPr defaultRowHeight="13.2" x14ac:dyDescent="0.25"/>
  <cols>
    <col min="2" max="2" width="15.88671875" bestFit="1" customWidth="1"/>
    <col min="3" max="3" width="12.109375" style="2" bestFit="1" customWidth="1"/>
    <col min="4" max="4" width="17.44140625" customWidth="1"/>
    <col min="5" max="5" width="14.5546875" style="54" customWidth="1"/>
    <col min="6" max="6" width="14.5546875" bestFit="1" customWidth="1"/>
    <col min="7" max="8" width="13.33203125" bestFit="1" customWidth="1"/>
    <col min="9" max="9" width="16.44140625" bestFit="1" customWidth="1"/>
    <col min="10" max="10" width="14.6640625" customWidth="1"/>
    <col min="11" max="11" width="12.33203125" bestFit="1" customWidth="1"/>
    <col min="12" max="12" width="6.6640625" bestFit="1" customWidth="1"/>
    <col min="13" max="13" width="12.33203125" bestFit="1" customWidth="1"/>
    <col min="14" max="14" width="28.33203125" bestFit="1" customWidth="1"/>
    <col min="15" max="15" width="13.33203125" bestFit="1" customWidth="1"/>
    <col min="16" max="16" width="28" bestFit="1" customWidth="1"/>
    <col min="17" max="17" width="13.33203125" bestFit="1" customWidth="1"/>
    <col min="18" max="20" width="10" bestFit="1" customWidth="1"/>
    <col min="21" max="21" width="14.6640625" bestFit="1" customWidth="1"/>
    <col min="22" max="23" width="10" bestFit="1" customWidth="1"/>
    <col min="24" max="24" width="14.6640625" bestFit="1" customWidth="1"/>
    <col min="25" max="25" width="12.44140625" bestFit="1" customWidth="1"/>
  </cols>
  <sheetData>
    <row r="1" spans="1:6" ht="14.4" x14ac:dyDescent="0.3">
      <c r="A1" s="50" t="s">
        <v>98</v>
      </c>
      <c r="B1" s="51" t="s">
        <v>99</v>
      </c>
      <c r="C1" s="52"/>
      <c r="D1" s="52"/>
    </row>
    <row r="2" spans="1:6" ht="14.4" x14ac:dyDescent="0.3">
      <c r="A2" s="50" t="s">
        <v>100</v>
      </c>
      <c r="B2" s="51" t="s">
        <v>101</v>
      </c>
      <c r="C2" s="52"/>
      <c r="D2" s="52"/>
    </row>
    <row r="3" spans="1:6" ht="14.4" x14ac:dyDescent="0.3">
      <c r="A3" s="50" t="s">
        <v>102</v>
      </c>
      <c r="B3" s="53">
        <v>43858</v>
      </c>
      <c r="C3" s="52"/>
      <c r="D3" s="52"/>
      <c r="F3" s="57"/>
    </row>
    <row r="5" spans="1:6" ht="14.4" x14ac:dyDescent="0.3">
      <c r="A5" s="1" t="s">
        <v>106</v>
      </c>
    </row>
    <row r="6" spans="1:6" x14ac:dyDescent="0.25">
      <c r="B6" t="s">
        <v>107</v>
      </c>
    </row>
    <row r="10" spans="1:6" ht="14.4" x14ac:dyDescent="0.3">
      <c r="A10" s="1" t="s">
        <v>124</v>
      </c>
    </row>
    <row r="11" spans="1:6" ht="14.4" x14ac:dyDescent="0.3">
      <c r="A11" s="1"/>
    </row>
    <row r="12" spans="1:6" x14ac:dyDescent="0.25">
      <c r="C12"/>
    </row>
    <row r="14" spans="1:6" x14ac:dyDescent="0.25">
      <c r="B14" s="49" t="s">
        <v>123</v>
      </c>
      <c r="C14" s="49" t="s">
        <v>118</v>
      </c>
      <c r="E14" s="49" t="s">
        <v>119</v>
      </c>
      <c r="F14" s="49" t="s">
        <v>120</v>
      </c>
    </row>
    <row r="15" spans="1:6" x14ac:dyDescent="0.25">
      <c r="B15" s="49" t="s">
        <v>1</v>
      </c>
      <c r="C15" s="56" t="s">
        <v>105</v>
      </c>
      <c r="E15" s="49" t="s">
        <v>1</v>
      </c>
      <c r="F15" s="56" t="s">
        <v>119</v>
      </c>
    </row>
    <row r="16" spans="1:6" x14ac:dyDescent="0.25">
      <c r="B16" t="s">
        <v>11</v>
      </c>
      <c r="C16" s="55">
        <v>66530</v>
      </c>
      <c r="E16" t="s">
        <v>33</v>
      </c>
      <c r="F16" s="55">
        <v>32737</v>
      </c>
    </row>
    <row r="17" spans="2:6" x14ac:dyDescent="0.25">
      <c r="B17" t="s">
        <v>8</v>
      </c>
      <c r="C17" s="55">
        <v>64051</v>
      </c>
      <c r="E17" t="s">
        <v>29</v>
      </c>
      <c r="F17" s="55">
        <v>22942</v>
      </c>
    </row>
    <row r="18" spans="2:6" x14ac:dyDescent="0.25">
      <c r="B18" t="s">
        <v>29</v>
      </c>
      <c r="C18" s="55">
        <v>52687</v>
      </c>
      <c r="E18" t="s">
        <v>8</v>
      </c>
      <c r="F18" s="55">
        <v>15621</v>
      </c>
    </row>
    <row r="19" spans="2:6" x14ac:dyDescent="0.25">
      <c r="B19" t="s">
        <v>33</v>
      </c>
      <c r="C19" s="55">
        <v>46638</v>
      </c>
      <c r="E19" t="s">
        <v>25</v>
      </c>
      <c r="F19" s="55">
        <v>12189</v>
      </c>
    </row>
    <row r="20" spans="2:6" x14ac:dyDescent="0.25">
      <c r="B20" t="s">
        <v>25</v>
      </c>
      <c r="C20" s="55">
        <v>21180</v>
      </c>
      <c r="E20" t="s">
        <v>108</v>
      </c>
      <c r="F20" s="55">
        <v>8002</v>
      </c>
    </row>
    <row r="21" spans="2:6" x14ac:dyDescent="0.25">
      <c r="B21" t="s">
        <v>5</v>
      </c>
      <c r="C21" s="55">
        <v>15553</v>
      </c>
      <c r="E21" t="s">
        <v>11</v>
      </c>
      <c r="F21" s="55">
        <v>6503</v>
      </c>
    </row>
    <row r="22" spans="2:6" x14ac:dyDescent="0.25">
      <c r="B22" t="s">
        <v>108</v>
      </c>
      <c r="C22" s="55">
        <v>8390</v>
      </c>
      <c r="E22" t="s">
        <v>23</v>
      </c>
      <c r="F22" s="55">
        <v>1912</v>
      </c>
    </row>
    <row r="23" spans="2:6" x14ac:dyDescent="0.25">
      <c r="B23" t="s">
        <v>17</v>
      </c>
      <c r="C23" s="55">
        <v>3640</v>
      </c>
      <c r="E23" t="s">
        <v>17</v>
      </c>
      <c r="F23" s="55">
        <v>1413</v>
      </c>
    </row>
    <row r="24" spans="2:6" x14ac:dyDescent="0.25">
      <c r="B24" t="s">
        <v>23</v>
      </c>
      <c r="C24" s="55">
        <v>2636</v>
      </c>
      <c r="E24" t="s">
        <v>21</v>
      </c>
      <c r="F24" s="55">
        <v>950</v>
      </c>
    </row>
    <row r="25" spans="2:6" x14ac:dyDescent="0.25">
      <c r="B25" t="s">
        <v>21</v>
      </c>
      <c r="C25" s="55">
        <v>1380</v>
      </c>
      <c r="E25" t="s">
        <v>109</v>
      </c>
      <c r="F25" s="55">
        <v>204</v>
      </c>
    </row>
    <row r="26" spans="2:6" x14ac:dyDescent="0.25">
      <c r="B26" t="s">
        <v>13</v>
      </c>
      <c r="C26" s="55">
        <v>533</v>
      </c>
      <c r="E26" t="s">
        <v>5</v>
      </c>
      <c r="F26" s="55">
        <v>154</v>
      </c>
    </row>
    <row r="27" spans="2:6" x14ac:dyDescent="0.25">
      <c r="B27" t="s">
        <v>109</v>
      </c>
      <c r="C27" s="55">
        <v>506</v>
      </c>
      <c r="E27" t="s">
        <v>31</v>
      </c>
      <c r="F27" s="55">
        <v>134</v>
      </c>
    </row>
    <row r="28" spans="2:6" x14ac:dyDescent="0.25">
      <c r="B28" t="s">
        <v>31</v>
      </c>
      <c r="C28" s="55">
        <v>182</v>
      </c>
      <c r="E28" t="s">
        <v>15</v>
      </c>
      <c r="F28" s="55">
        <v>97</v>
      </c>
    </row>
    <row r="29" spans="2:6" x14ac:dyDescent="0.25">
      <c r="B29" t="s">
        <v>15</v>
      </c>
      <c r="C29" s="55">
        <v>142</v>
      </c>
      <c r="E29" t="s">
        <v>13</v>
      </c>
      <c r="F29" s="55">
        <v>59</v>
      </c>
    </row>
    <row r="30" spans="2:6" x14ac:dyDescent="0.25">
      <c r="B30" t="s">
        <v>3</v>
      </c>
      <c r="C30" s="55">
        <v>25</v>
      </c>
      <c r="E30" t="s">
        <v>3</v>
      </c>
      <c r="F30" s="55">
        <v>0</v>
      </c>
    </row>
    <row r="31" spans="2:6" x14ac:dyDescent="0.25">
      <c r="B31" t="s">
        <v>92</v>
      </c>
      <c r="C31" s="55">
        <v>284073</v>
      </c>
      <c r="E31" t="s">
        <v>92</v>
      </c>
      <c r="F31" s="55">
        <v>102917</v>
      </c>
    </row>
    <row r="33" spans="1:15" x14ac:dyDescent="0.25">
      <c r="C33"/>
      <c r="E33"/>
    </row>
    <row r="34" spans="1:15" ht="14.4" x14ac:dyDescent="0.3">
      <c r="A34" s="1" t="s">
        <v>125</v>
      </c>
      <c r="C34"/>
      <c r="E34"/>
    </row>
    <row r="35" spans="1:15" x14ac:dyDescent="0.25">
      <c r="C35"/>
      <c r="E35"/>
    </row>
    <row r="36" spans="1:15" x14ac:dyDescent="0.25">
      <c r="B36" s="49" t="s">
        <v>121</v>
      </c>
      <c r="C36" s="49" t="s">
        <v>122</v>
      </c>
      <c r="E36"/>
    </row>
    <row r="37" spans="1:15" x14ac:dyDescent="0.25">
      <c r="B37" s="49" t="s">
        <v>1</v>
      </c>
      <c r="C37" s="56" t="s">
        <v>126</v>
      </c>
      <c r="D37" s="56" t="s">
        <v>127</v>
      </c>
      <c r="E37" s="56" t="s">
        <v>117</v>
      </c>
    </row>
    <row r="38" spans="1:15" x14ac:dyDescent="0.25">
      <c r="B38" t="s">
        <v>11</v>
      </c>
      <c r="C38" s="54">
        <v>5163</v>
      </c>
      <c r="D38" s="54">
        <v>270</v>
      </c>
      <c r="E38" s="54">
        <v>19.122222222222224</v>
      </c>
    </row>
    <row r="39" spans="1:15" x14ac:dyDescent="0.25">
      <c r="B39" t="s">
        <v>8</v>
      </c>
      <c r="C39" s="54">
        <v>2140</v>
      </c>
      <c r="D39" s="54">
        <v>189</v>
      </c>
      <c r="E39" s="54">
        <v>11.322751322751323</v>
      </c>
    </row>
    <row r="40" spans="1:15" x14ac:dyDescent="0.25">
      <c r="B40" t="s">
        <v>5</v>
      </c>
      <c r="C40" s="54">
        <v>1327</v>
      </c>
      <c r="D40" s="54">
        <v>191</v>
      </c>
      <c r="E40" s="54">
        <v>6.9476439790575917</v>
      </c>
    </row>
    <row r="41" spans="1:15" x14ac:dyDescent="0.25">
      <c r="B41" t="s">
        <v>3</v>
      </c>
      <c r="C41" s="54">
        <v>10</v>
      </c>
      <c r="D41" s="54">
        <v>14</v>
      </c>
      <c r="E41" s="54">
        <v>0.7142857142857143</v>
      </c>
    </row>
    <row r="42" spans="1:15" x14ac:dyDescent="0.25">
      <c r="C42"/>
    </row>
    <row r="43" spans="1:15" x14ac:dyDescent="0.25">
      <c r="J43" s="3"/>
      <c r="K43" s="55"/>
    </row>
    <row r="45" spans="1:15" ht="14.4" x14ac:dyDescent="0.3">
      <c r="A45" s="1" t="s">
        <v>103</v>
      </c>
      <c r="F45" s="1" t="s">
        <v>104</v>
      </c>
    </row>
    <row r="47" spans="1:15" ht="13.8" thickBot="1" x14ac:dyDescent="0.3">
      <c r="B47" t="s">
        <v>0</v>
      </c>
      <c r="C47" s="2" t="s">
        <v>1</v>
      </c>
      <c r="D47" t="s">
        <v>116</v>
      </c>
      <c r="F47" s="4" t="s">
        <v>38</v>
      </c>
      <c r="G47" s="5" t="s">
        <v>39</v>
      </c>
      <c r="H47" s="6" t="s">
        <v>40</v>
      </c>
      <c r="I47" s="7" t="s">
        <v>41</v>
      </c>
      <c r="J47" s="7" t="s">
        <v>42</v>
      </c>
      <c r="K47" s="7" t="s">
        <v>43</v>
      </c>
      <c r="L47" s="4" t="s">
        <v>44</v>
      </c>
      <c r="M47" s="8" t="s">
        <v>45</v>
      </c>
      <c r="N47" s="9" t="s">
        <v>46</v>
      </c>
      <c r="O47" s="10" t="s">
        <v>47</v>
      </c>
    </row>
    <row r="48" spans="1:15" ht="13.8" thickBot="1" x14ac:dyDescent="0.3">
      <c r="B48" t="s">
        <v>2</v>
      </c>
      <c r="C48" s="2" t="s">
        <v>3</v>
      </c>
      <c r="D48" t="s">
        <v>110</v>
      </c>
      <c r="F48" s="4"/>
      <c r="G48" s="11" t="s">
        <v>48</v>
      </c>
      <c r="H48" s="6" t="s">
        <v>49</v>
      </c>
      <c r="I48" s="7"/>
      <c r="J48" s="7"/>
      <c r="K48" s="7"/>
      <c r="L48" s="4"/>
      <c r="M48" s="8" t="s">
        <v>50</v>
      </c>
      <c r="N48" s="9"/>
      <c r="O48" s="10" t="s">
        <v>51</v>
      </c>
    </row>
    <row r="49" spans="2:15" ht="13.8" thickBot="1" x14ac:dyDescent="0.3">
      <c r="B49" t="s">
        <v>4</v>
      </c>
      <c r="C49" s="2" t="s">
        <v>5</v>
      </c>
      <c r="D49" t="s">
        <v>110</v>
      </c>
      <c r="F49" s="12" t="s">
        <v>52</v>
      </c>
      <c r="G49" s="13" t="s">
        <v>53</v>
      </c>
      <c r="H49" s="14" t="s">
        <v>54</v>
      </c>
      <c r="I49" s="15"/>
      <c r="J49" s="16"/>
      <c r="K49" s="17" t="s">
        <v>55</v>
      </c>
      <c r="L49" s="17" t="s">
        <v>56</v>
      </c>
      <c r="M49" s="18" t="s">
        <v>53</v>
      </c>
      <c r="N49" s="16" t="s">
        <v>53</v>
      </c>
      <c r="O49" s="10" t="s">
        <v>53</v>
      </c>
    </row>
    <row r="50" spans="2:15" ht="13.8" thickBot="1" x14ac:dyDescent="0.3">
      <c r="B50" t="s">
        <v>6</v>
      </c>
      <c r="C50" s="2" t="s">
        <v>5</v>
      </c>
      <c r="D50" t="s">
        <v>110</v>
      </c>
      <c r="F50" s="9" t="s">
        <v>59</v>
      </c>
      <c r="G50" s="11" t="s">
        <v>53</v>
      </c>
      <c r="H50" s="19" t="s">
        <v>60</v>
      </c>
      <c r="I50" s="20"/>
      <c r="J50" s="21" t="s">
        <v>61</v>
      </c>
      <c r="K50" s="17" t="s">
        <v>53</v>
      </c>
      <c r="L50" s="11" t="s">
        <v>53</v>
      </c>
      <c r="M50" s="22" t="s">
        <v>53</v>
      </c>
      <c r="N50" s="23" t="s">
        <v>53</v>
      </c>
      <c r="O50" s="10" t="s">
        <v>53</v>
      </c>
    </row>
    <row r="51" spans="2:15" ht="13.8" thickBot="1" x14ac:dyDescent="0.3">
      <c r="B51" t="s">
        <v>7</v>
      </c>
      <c r="C51" s="2" t="s">
        <v>8</v>
      </c>
      <c r="D51" t="s">
        <v>110</v>
      </c>
      <c r="F51" s="24"/>
      <c r="G51" s="25" t="s">
        <v>53</v>
      </c>
      <c r="H51" s="18" t="s">
        <v>62</v>
      </c>
      <c r="I51" s="16" t="s">
        <v>63</v>
      </c>
      <c r="J51" s="24" t="s">
        <v>53</v>
      </c>
      <c r="K51" s="26" t="s">
        <v>53</v>
      </c>
      <c r="L51" s="25" t="s">
        <v>53</v>
      </c>
      <c r="M51" s="18" t="s">
        <v>57</v>
      </c>
      <c r="N51" s="16" t="s">
        <v>58</v>
      </c>
      <c r="O51" s="27" t="s">
        <v>53</v>
      </c>
    </row>
    <row r="52" spans="2:15" x14ac:dyDescent="0.25">
      <c r="B52" t="s">
        <v>9</v>
      </c>
      <c r="C52" s="2" t="s">
        <v>8</v>
      </c>
      <c r="D52" t="s">
        <v>110</v>
      </c>
      <c r="F52" s="28" t="s">
        <v>64</v>
      </c>
      <c r="G52" s="13">
        <f>SUBTOTAL(109,G54:G68)</f>
        <v>147094</v>
      </c>
      <c r="H52" s="13">
        <f t="shared" ref="H52:O52" si="0">SUBTOTAL(109,H54:H68)</f>
        <v>1428</v>
      </c>
      <c r="I52" s="13">
        <f t="shared" si="0"/>
        <v>452</v>
      </c>
      <c r="J52" s="13">
        <f t="shared" si="0"/>
        <v>1002</v>
      </c>
      <c r="K52" s="13">
        <f t="shared" si="0"/>
        <v>1988</v>
      </c>
      <c r="L52" s="13">
        <f t="shared" si="0"/>
        <v>974</v>
      </c>
      <c r="M52" s="13">
        <f t="shared" si="0"/>
        <v>1997</v>
      </c>
      <c r="N52" s="13">
        <f t="shared" si="0"/>
        <v>4487</v>
      </c>
      <c r="O52" s="13">
        <f t="shared" si="0"/>
        <v>45659</v>
      </c>
    </row>
    <row r="53" spans="2:15" x14ac:dyDescent="0.25">
      <c r="B53" t="s">
        <v>10</v>
      </c>
      <c r="C53" s="2" t="s">
        <v>11</v>
      </c>
      <c r="D53" t="s">
        <v>110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2:15" ht="13.8" thickBot="1" x14ac:dyDescent="0.3">
      <c r="B54" t="s">
        <v>12</v>
      </c>
      <c r="C54" s="2" t="s">
        <v>5</v>
      </c>
      <c r="D54" t="s">
        <v>110</v>
      </c>
      <c r="F54" s="29" t="s">
        <v>65</v>
      </c>
      <c r="G54" s="30">
        <f>SUBTOTAL(109,G55:G62)</f>
        <v>143357</v>
      </c>
      <c r="H54" s="30">
        <f t="shared" ref="H54:O54" si="1">SUBTOTAL(109,H55:H62)</f>
        <v>1377</v>
      </c>
      <c r="I54" s="30">
        <f t="shared" si="1"/>
        <v>436</v>
      </c>
      <c r="J54" s="30">
        <f t="shared" si="1"/>
        <v>980</v>
      </c>
      <c r="K54" s="30">
        <f t="shared" si="1"/>
        <v>1932</v>
      </c>
      <c r="L54" s="30">
        <f t="shared" si="1"/>
        <v>936</v>
      </c>
      <c r="M54" s="30">
        <f t="shared" si="1"/>
        <v>1938</v>
      </c>
      <c r="N54" s="30">
        <f t="shared" si="1"/>
        <v>4328</v>
      </c>
      <c r="O54" s="30">
        <f t="shared" si="1"/>
        <v>44972</v>
      </c>
    </row>
    <row r="55" spans="2:15" x14ac:dyDescent="0.25">
      <c r="B55" t="s">
        <v>14</v>
      </c>
      <c r="C55" s="2" t="s">
        <v>15</v>
      </c>
      <c r="D55" t="s">
        <v>111</v>
      </c>
      <c r="F55" s="31" t="s">
        <v>10</v>
      </c>
      <c r="G55" s="13">
        <v>62240</v>
      </c>
      <c r="H55" s="13">
        <v>538</v>
      </c>
      <c r="I55" s="13">
        <v>245</v>
      </c>
      <c r="J55" s="13">
        <v>321</v>
      </c>
      <c r="K55" s="13">
        <v>829</v>
      </c>
      <c r="L55" s="13">
        <v>403</v>
      </c>
      <c r="M55" s="13">
        <v>1387</v>
      </c>
      <c r="N55" s="13">
        <v>3568</v>
      </c>
      <c r="O55" s="13">
        <v>5967</v>
      </c>
    </row>
    <row r="56" spans="2:15" x14ac:dyDescent="0.25">
      <c r="B56" t="s">
        <v>16</v>
      </c>
      <c r="C56" s="2" t="s">
        <v>17</v>
      </c>
      <c r="D56" t="s">
        <v>112</v>
      </c>
      <c r="F56" s="9" t="s">
        <v>66</v>
      </c>
      <c r="G56" s="13">
        <v>6488</v>
      </c>
      <c r="H56" s="13">
        <v>93</v>
      </c>
      <c r="I56" s="13">
        <v>18</v>
      </c>
      <c r="J56" s="13">
        <v>48</v>
      </c>
      <c r="K56" s="13">
        <v>182</v>
      </c>
      <c r="L56" s="13">
        <v>76</v>
      </c>
      <c r="M56" s="13">
        <v>100</v>
      </c>
      <c r="N56" s="13">
        <v>260</v>
      </c>
      <c r="O56" s="13">
        <v>954</v>
      </c>
    </row>
    <row r="57" spans="2:15" x14ac:dyDescent="0.25">
      <c r="B57" t="s">
        <v>18</v>
      </c>
      <c r="C57" s="2" t="s">
        <v>108</v>
      </c>
      <c r="D57" t="s">
        <v>113</v>
      </c>
      <c r="F57" s="9" t="s">
        <v>67</v>
      </c>
      <c r="G57" s="13">
        <v>12925</v>
      </c>
      <c r="H57" s="13">
        <v>62</v>
      </c>
      <c r="I57" s="13">
        <v>13</v>
      </c>
      <c r="J57" s="13">
        <v>75</v>
      </c>
      <c r="K57" s="13">
        <v>283</v>
      </c>
      <c r="L57" s="13">
        <v>71</v>
      </c>
      <c r="M57" s="13">
        <v>194</v>
      </c>
      <c r="N57" s="13">
        <v>228</v>
      </c>
      <c r="O57" s="13">
        <v>148</v>
      </c>
    </row>
    <row r="58" spans="2:15" x14ac:dyDescent="0.25">
      <c r="B58" t="s">
        <v>19</v>
      </c>
      <c r="C58" s="2" t="s">
        <v>109</v>
      </c>
      <c r="D58" t="s">
        <v>111</v>
      </c>
      <c r="F58" s="9" t="s">
        <v>68</v>
      </c>
      <c r="G58" s="13">
        <v>1102</v>
      </c>
      <c r="H58" s="13">
        <v>17</v>
      </c>
      <c r="I58" s="13">
        <v>47</v>
      </c>
      <c r="J58" s="13">
        <v>31</v>
      </c>
      <c r="K58" s="13">
        <v>49</v>
      </c>
      <c r="L58" s="13">
        <v>22</v>
      </c>
      <c r="M58" s="13">
        <v>190</v>
      </c>
      <c r="N58" s="13">
        <v>112</v>
      </c>
      <c r="O58" s="13">
        <v>6</v>
      </c>
    </row>
    <row r="59" spans="2:15" x14ac:dyDescent="0.25">
      <c r="B59" t="s">
        <v>20</v>
      </c>
      <c r="C59" s="2" t="s">
        <v>21</v>
      </c>
      <c r="D59" t="s">
        <v>111</v>
      </c>
      <c r="F59" s="32" t="s">
        <v>69</v>
      </c>
      <c r="G59" s="13">
        <v>18808</v>
      </c>
      <c r="H59" s="13">
        <v>268</v>
      </c>
      <c r="I59" s="13">
        <v>18</v>
      </c>
      <c r="J59" s="13">
        <v>218</v>
      </c>
      <c r="K59" s="13">
        <v>184</v>
      </c>
      <c r="L59" s="13">
        <v>88</v>
      </c>
      <c r="M59" s="13">
        <v>13</v>
      </c>
      <c r="N59" s="13">
        <v>30</v>
      </c>
      <c r="O59" s="13">
        <v>10994</v>
      </c>
    </row>
    <row r="60" spans="2:15" x14ac:dyDescent="0.25">
      <c r="B60" t="s">
        <v>22</v>
      </c>
      <c r="C60" s="2" t="s">
        <v>23</v>
      </c>
      <c r="D60" t="s">
        <v>112</v>
      </c>
      <c r="F60" s="9" t="s">
        <v>70</v>
      </c>
      <c r="G60" s="13">
        <v>6048</v>
      </c>
      <c r="H60" s="13">
        <v>40</v>
      </c>
      <c r="I60" s="13">
        <v>43</v>
      </c>
      <c r="J60" s="13">
        <v>48</v>
      </c>
      <c r="K60" s="13">
        <v>65</v>
      </c>
      <c r="L60" s="13">
        <v>35</v>
      </c>
      <c r="M60" s="13">
        <v>31</v>
      </c>
      <c r="N60" s="13">
        <v>75</v>
      </c>
      <c r="O60" s="13">
        <v>2524</v>
      </c>
    </row>
    <row r="61" spans="2:15" x14ac:dyDescent="0.25">
      <c r="B61" t="s">
        <v>24</v>
      </c>
      <c r="C61" s="2" t="s">
        <v>25</v>
      </c>
      <c r="D61" t="s">
        <v>114</v>
      </c>
      <c r="F61" s="9" t="s">
        <v>71</v>
      </c>
      <c r="G61" s="13">
        <v>35564</v>
      </c>
      <c r="H61" s="13">
        <v>348</v>
      </c>
      <c r="I61" s="13">
        <v>27</v>
      </c>
      <c r="J61" s="13">
        <v>231</v>
      </c>
      <c r="K61" s="13">
        <v>339</v>
      </c>
      <c r="L61" s="13">
        <v>227</v>
      </c>
      <c r="M61" s="13">
        <v>22</v>
      </c>
      <c r="N61" s="13">
        <v>50</v>
      </c>
      <c r="O61" s="13">
        <v>24245</v>
      </c>
    </row>
    <row r="62" spans="2:15" x14ac:dyDescent="0.25">
      <c r="B62" t="s">
        <v>26</v>
      </c>
      <c r="C62" s="2" t="s">
        <v>25</v>
      </c>
      <c r="D62" t="s">
        <v>114</v>
      </c>
      <c r="F62" s="9" t="s">
        <v>72</v>
      </c>
      <c r="G62" s="13">
        <v>182</v>
      </c>
      <c r="H62" s="13">
        <v>11</v>
      </c>
      <c r="I62" s="13">
        <v>25</v>
      </c>
      <c r="J62" s="13">
        <v>8</v>
      </c>
      <c r="K62" s="13">
        <v>1</v>
      </c>
      <c r="L62" s="13">
        <v>14</v>
      </c>
      <c r="M62" s="13">
        <v>1</v>
      </c>
      <c r="N62" s="13">
        <v>5</v>
      </c>
      <c r="O62" s="13">
        <v>134</v>
      </c>
    </row>
    <row r="63" spans="2:15" x14ac:dyDescent="0.25">
      <c r="B63" t="s">
        <v>27</v>
      </c>
      <c r="C63" s="2" t="s">
        <v>25</v>
      </c>
      <c r="D63" t="s">
        <v>114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ht="13.8" thickBot="1" x14ac:dyDescent="0.3">
      <c r="B64" t="s">
        <v>28</v>
      </c>
      <c r="C64" s="2" t="s">
        <v>29</v>
      </c>
      <c r="D64" t="s">
        <v>114</v>
      </c>
      <c r="F64" s="29" t="s">
        <v>73</v>
      </c>
      <c r="G64" s="33">
        <f>SUBTOTAL(109,G65:G68)</f>
        <v>3737</v>
      </c>
      <c r="H64" s="30">
        <f t="shared" ref="H64:O64" si="2">SUBTOTAL(109,H65:H68)</f>
        <v>51</v>
      </c>
      <c r="I64" s="30">
        <f t="shared" si="2"/>
        <v>16</v>
      </c>
      <c r="J64" s="30">
        <f t="shared" si="2"/>
        <v>22</v>
      </c>
      <c r="K64" s="30">
        <f t="shared" si="2"/>
        <v>56</v>
      </c>
      <c r="L64" s="30">
        <f t="shared" si="2"/>
        <v>38</v>
      </c>
      <c r="M64" s="30">
        <f t="shared" si="2"/>
        <v>59</v>
      </c>
      <c r="N64" s="30">
        <f t="shared" si="2"/>
        <v>159</v>
      </c>
      <c r="O64" s="30">
        <f t="shared" si="2"/>
        <v>687</v>
      </c>
    </row>
    <row r="65" spans="2:15" x14ac:dyDescent="0.25">
      <c r="B65" t="s">
        <v>30</v>
      </c>
      <c r="C65" s="2" t="s">
        <v>31</v>
      </c>
      <c r="D65" t="s">
        <v>114</v>
      </c>
      <c r="F65" s="34" t="s">
        <v>74</v>
      </c>
      <c r="G65" s="13">
        <v>3093</v>
      </c>
      <c r="H65" s="13">
        <v>44</v>
      </c>
      <c r="I65" s="13">
        <v>16</v>
      </c>
      <c r="J65" s="13">
        <v>21</v>
      </c>
      <c r="K65" s="13">
        <v>47</v>
      </c>
      <c r="L65" s="13">
        <v>38</v>
      </c>
      <c r="M65" s="13">
        <v>59</v>
      </c>
      <c r="N65" s="13">
        <v>159</v>
      </c>
      <c r="O65" s="13">
        <v>358</v>
      </c>
    </row>
    <row r="66" spans="2:15" x14ac:dyDescent="0.25">
      <c r="B66" t="s">
        <v>32</v>
      </c>
      <c r="C66" s="2" t="s">
        <v>33</v>
      </c>
      <c r="D66" t="s">
        <v>115</v>
      </c>
      <c r="F66" s="35" t="s">
        <v>75</v>
      </c>
      <c r="G66" s="13">
        <v>146</v>
      </c>
      <c r="H66" s="13">
        <v>2</v>
      </c>
      <c r="I66" s="13">
        <v>0</v>
      </c>
      <c r="J66" s="13">
        <v>0</v>
      </c>
      <c r="K66" s="13">
        <v>8</v>
      </c>
      <c r="L66" s="13">
        <v>0</v>
      </c>
      <c r="M66" s="13">
        <v>0</v>
      </c>
      <c r="N66" s="13">
        <v>0</v>
      </c>
      <c r="O66" s="13">
        <v>25</v>
      </c>
    </row>
    <row r="67" spans="2:15" x14ac:dyDescent="0.25">
      <c r="B67" t="s">
        <v>34</v>
      </c>
      <c r="C67" s="2" t="s">
        <v>33</v>
      </c>
      <c r="D67" t="s">
        <v>115</v>
      </c>
      <c r="F67" s="35" t="s">
        <v>68</v>
      </c>
      <c r="G67" s="13">
        <v>2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</row>
    <row r="68" spans="2:15" x14ac:dyDescent="0.25">
      <c r="B68" t="s">
        <v>35</v>
      </c>
      <c r="C68" s="2" t="s">
        <v>33</v>
      </c>
      <c r="D68" t="s">
        <v>115</v>
      </c>
      <c r="F68" s="9" t="s">
        <v>76</v>
      </c>
      <c r="G68" s="13">
        <v>496</v>
      </c>
      <c r="H68" s="13">
        <v>5</v>
      </c>
      <c r="I68" s="13">
        <v>0</v>
      </c>
      <c r="J68" s="13">
        <v>0</v>
      </c>
      <c r="K68" s="13">
        <v>1</v>
      </c>
      <c r="L68" s="13">
        <v>0</v>
      </c>
      <c r="M68" s="13">
        <v>0</v>
      </c>
      <c r="N68" s="13">
        <v>0</v>
      </c>
      <c r="O68" s="13">
        <v>304</v>
      </c>
    </row>
    <row r="69" spans="2:15" x14ac:dyDescent="0.25">
      <c r="B69" t="s">
        <v>36</v>
      </c>
      <c r="C69" s="2" t="s">
        <v>13</v>
      </c>
      <c r="D69" t="s">
        <v>110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 x14ac:dyDescent="0.25">
      <c r="B70" t="s">
        <v>37</v>
      </c>
      <c r="C70" s="2" t="s">
        <v>13</v>
      </c>
      <c r="D70" t="s">
        <v>112</v>
      </c>
      <c r="F70" s="36" t="s">
        <v>77</v>
      </c>
      <c r="G70" s="13">
        <f>SUBTOTAL(109,G73:G105)</f>
        <v>136979</v>
      </c>
      <c r="H70" s="13">
        <f t="shared" ref="H70:O70" si="3">SUBTOTAL(109,H73:H105)</f>
        <v>554</v>
      </c>
      <c r="I70" s="13">
        <f t="shared" si="3"/>
        <v>455</v>
      </c>
      <c r="J70" s="13">
        <f t="shared" si="3"/>
        <v>344</v>
      </c>
      <c r="K70" s="13">
        <f t="shared" si="3"/>
        <v>1057</v>
      </c>
      <c r="L70" s="13">
        <f t="shared" si="3"/>
        <v>339</v>
      </c>
      <c r="M70" s="13">
        <f t="shared" si="3"/>
        <v>759</v>
      </c>
      <c r="N70" s="13">
        <f t="shared" si="3"/>
        <v>2048</v>
      </c>
      <c r="O70" s="13">
        <f t="shared" si="3"/>
        <v>57258</v>
      </c>
    </row>
    <row r="71" spans="2:15" x14ac:dyDescent="0.25"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ht="13.8" thickBot="1" x14ac:dyDescent="0.3">
      <c r="F72" s="29" t="s">
        <v>78</v>
      </c>
      <c r="G72" s="33">
        <f>SUBTOTAL(109,G73:G84)</f>
        <v>114127</v>
      </c>
      <c r="H72" s="30">
        <f t="shared" ref="H72:O72" si="4">SUBTOTAL(109,H73:H84)</f>
        <v>386</v>
      </c>
      <c r="I72" s="30">
        <f t="shared" si="4"/>
        <v>270</v>
      </c>
      <c r="J72" s="30">
        <f t="shared" si="4"/>
        <v>259</v>
      </c>
      <c r="K72" s="30">
        <f t="shared" si="4"/>
        <v>724</v>
      </c>
      <c r="L72" s="30">
        <f t="shared" si="4"/>
        <v>135</v>
      </c>
      <c r="M72" s="30">
        <f t="shared" si="4"/>
        <v>533</v>
      </c>
      <c r="N72" s="30">
        <f t="shared" si="4"/>
        <v>1484</v>
      </c>
      <c r="O72" s="30">
        <f t="shared" si="4"/>
        <v>47269</v>
      </c>
    </row>
    <row r="73" spans="2:15" x14ac:dyDescent="0.25">
      <c r="F73" s="34" t="s">
        <v>66</v>
      </c>
      <c r="G73" s="13">
        <v>52852</v>
      </c>
      <c r="H73" s="13">
        <v>207</v>
      </c>
      <c r="I73" s="13">
        <v>141</v>
      </c>
      <c r="J73" s="13">
        <v>157</v>
      </c>
      <c r="K73" s="13">
        <v>458</v>
      </c>
      <c r="L73" s="13">
        <v>48</v>
      </c>
      <c r="M73" s="13">
        <v>300</v>
      </c>
      <c r="N73" s="13">
        <v>1100</v>
      </c>
      <c r="O73" s="13">
        <v>14305</v>
      </c>
    </row>
    <row r="74" spans="2:15" x14ac:dyDescent="0.25">
      <c r="F74" s="9" t="s">
        <v>75</v>
      </c>
      <c r="G74" s="13">
        <v>1646</v>
      </c>
      <c r="H74" s="13">
        <v>5</v>
      </c>
      <c r="I74" s="13">
        <v>2</v>
      </c>
      <c r="J74" s="13">
        <v>3</v>
      </c>
      <c r="K74" s="13">
        <v>27</v>
      </c>
      <c r="L74" s="13">
        <v>5</v>
      </c>
      <c r="M74" s="13">
        <v>46</v>
      </c>
      <c r="N74" s="13">
        <v>47</v>
      </c>
      <c r="O74" s="13">
        <v>284</v>
      </c>
    </row>
    <row r="75" spans="2:15" x14ac:dyDescent="0.25">
      <c r="F75" s="9" t="s">
        <v>68</v>
      </c>
      <c r="G75" s="13">
        <v>1074</v>
      </c>
      <c r="H75" s="13">
        <v>4</v>
      </c>
      <c r="I75" s="13">
        <v>75</v>
      </c>
      <c r="J75" s="13">
        <v>11</v>
      </c>
      <c r="K75" s="13">
        <v>34</v>
      </c>
      <c r="L75" s="13">
        <v>26</v>
      </c>
      <c r="M75" s="13">
        <v>175</v>
      </c>
      <c r="N75" s="13">
        <v>281</v>
      </c>
      <c r="O75" s="13">
        <v>0</v>
      </c>
    </row>
    <row r="76" spans="2:15" x14ac:dyDescent="0.25">
      <c r="F76" s="35" t="s">
        <v>79</v>
      </c>
      <c r="G76" s="13">
        <v>25</v>
      </c>
      <c r="H76" s="13">
        <v>0</v>
      </c>
      <c r="I76" s="13">
        <v>14</v>
      </c>
      <c r="J76" s="13">
        <v>0</v>
      </c>
      <c r="K76" s="13">
        <v>0</v>
      </c>
      <c r="L76" s="13">
        <v>0</v>
      </c>
      <c r="M76" s="13">
        <v>6</v>
      </c>
      <c r="N76" s="13">
        <v>4</v>
      </c>
      <c r="O76" s="13">
        <v>0</v>
      </c>
    </row>
    <row r="77" spans="2:15" x14ac:dyDescent="0.25">
      <c r="F77" s="32" t="s">
        <v>70</v>
      </c>
      <c r="G77" s="13">
        <v>40872</v>
      </c>
      <c r="H77" s="13">
        <v>96</v>
      </c>
      <c r="I77" s="13">
        <v>24</v>
      </c>
      <c r="J77" s="13">
        <v>56</v>
      </c>
      <c r="K77" s="13">
        <v>104</v>
      </c>
      <c r="L77" s="13">
        <v>36</v>
      </c>
      <c r="M77" s="13">
        <v>0</v>
      </c>
      <c r="N77" s="13">
        <v>22</v>
      </c>
      <c r="O77" s="13">
        <v>18147</v>
      </c>
    </row>
    <row r="78" spans="2:15" x14ac:dyDescent="0.25">
      <c r="F78" s="35" t="s">
        <v>80</v>
      </c>
      <c r="G78" s="13">
        <v>2023</v>
      </c>
      <c r="H78" s="13">
        <v>1</v>
      </c>
      <c r="I78" s="13">
        <v>0</v>
      </c>
      <c r="J78" s="13">
        <v>3</v>
      </c>
      <c r="K78" s="13">
        <v>13</v>
      </c>
      <c r="L78" s="13">
        <v>0</v>
      </c>
      <c r="M78" s="13">
        <v>0</v>
      </c>
      <c r="N78" s="13">
        <v>0</v>
      </c>
      <c r="O78" s="13">
        <v>1086</v>
      </c>
    </row>
    <row r="79" spans="2:15" x14ac:dyDescent="0.25">
      <c r="F79" s="35" t="s">
        <v>81</v>
      </c>
      <c r="G79" s="13">
        <v>17</v>
      </c>
      <c r="H79" s="13">
        <v>1</v>
      </c>
      <c r="I79" s="13">
        <v>1</v>
      </c>
      <c r="J79" s="13">
        <v>3</v>
      </c>
      <c r="K79" s="13">
        <v>1</v>
      </c>
      <c r="L79" s="13">
        <v>0</v>
      </c>
      <c r="M79" s="13">
        <v>0</v>
      </c>
      <c r="N79" s="13">
        <v>6</v>
      </c>
      <c r="O79" s="13">
        <v>5</v>
      </c>
    </row>
    <row r="80" spans="2:15" x14ac:dyDescent="0.25">
      <c r="F80" s="32" t="s">
        <v>71</v>
      </c>
      <c r="G80" s="13">
        <v>7151</v>
      </c>
      <c r="H80" s="13">
        <v>53</v>
      </c>
      <c r="I80" s="13">
        <v>11</v>
      </c>
      <c r="J80" s="13">
        <v>14</v>
      </c>
      <c r="K80" s="13">
        <v>56</v>
      </c>
      <c r="L80" s="13">
        <v>16</v>
      </c>
      <c r="M80" s="13">
        <v>1</v>
      </c>
      <c r="N80" s="13">
        <v>18</v>
      </c>
      <c r="O80" s="13">
        <v>5437</v>
      </c>
    </row>
    <row r="81" spans="6:15" x14ac:dyDescent="0.25">
      <c r="F81" s="35" t="s">
        <v>82</v>
      </c>
      <c r="G81" s="13">
        <v>8390</v>
      </c>
      <c r="H81" s="13">
        <v>18</v>
      </c>
      <c r="I81" s="13">
        <v>0</v>
      </c>
      <c r="J81" s="13">
        <v>12</v>
      </c>
      <c r="K81" s="13">
        <v>23</v>
      </c>
      <c r="L81" s="13">
        <v>2</v>
      </c>
      <c r="M81" s="13">
        <v>0</v>
      </c>
      <c r="N81" s="13">
        <v>0</v>
      </c>
      <c r="O81" s="13">
        <v>8002</v>
      </c>
    </row>
    <row r="82" spans="6:15" x14ac:dyDescent="0.25">
      <c r="F82" s="35" t="s">
        <v>22</v>
      </c>
      <c r="G82" s="13">
        <v>52</v>
      </c>
      <c r="H82" s="13">
        <v>1</v>
      </c>
      <c r="I82" s="13">
        <v>1</v>
      </c>
      <c r="J82" s="13">
        <v>0</v>
      </c>
      <c r="K82" s="13">
        <v>5</v>
      </c>
      <c r="L82" s="13">
        <v>2</v>
      </c>
      <c r="M82" s="13">
        <v>5</v>
      </c>
      <c r="N82" s="13">
        <v>6</v>
      </c>
      <c r="O82" s="13">
        <v>2</v>
      </c>
    </row>
    <row r="83" spans="6:15" x14ac:dyDescent="0.25">
      <c r="F83" s="9" t="s">
        <v>83</v>
      </c>
      <c r="G83" s="13">
        <v>16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</row>
    <row r="84" spans="6:15" x14ac:dyDescent="0.25">
      <c r="F84" s="9" t="s">
        <v>84</v>
      </c>
      <c r="G84" s="13">
        <v>9</v>
      </c>
      <c r="H84" s="13">
        <v>0</v>
      </c>
      <c r="I84" s="13">
        <v>1</v>
      </c>
      <c r="J84" s="13">
        <v>0</v>
      </c>
      <c r="K84" s="13">
        <v>3</v>
      </c>
      <c r="L84" s="13">
        <v>0</v>
      </c>
      <c r="M84" s="13">
        <v>0</v>
      </c>
      <c r="N84" s="13">
        <v>0</v>
      </c>
      <c r="O84" s="13">
        <v>1</v>
      </c>
    </row>
    <row r="85" spans="6:15" x14ac:dyDescent="0.25"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6:15" ht="13.8" thickBot="1" x14ac:dyDescent="0.3">
      <c r="F86" s="29" t="s">
        <v>85</v>
      </c>
      <c r="G86" s="33">
        <f>SUBTOTAL(109,G87:G97)</f>
        <v>21373</v>
      </c>
      <c r="H86" s="30">
        <f t="shared" ref="H86:O86" si="5">SUBTOTAL(109,H87:H97)</f>
        <v>168</v>
      </c>
      <c r="I86" s="30">
        <f t="shared" si="5"/>
        <v>185</v>
      </c>
      <c r="J86" s="30">
        <f t="shared" si="5"/>
        <v>84</v>
      </c>
      <c r="K86" s="30">
        <f t="shared" si="5"/>
        <v>333</v>
      </c>
      <c r="L86" s="30">
        <f t="shared" si="5"/>
        <v>202</v>
      </c>
      <c r="M86" s="30">
        <f t="shared" si="5"/>
        <v>225</v>
      </c>
      <c r="N86" s="30">
        <f t="shared" si="5"/>
        <v>562</v>
      </c>
      <c r="O86" s="30">
        <f t="shared" si="5"/>
        <v>9796</v>
      </c>
    </row>
    <row r="87" spans="6:15" x14ac:dyDescent="0.25">
      <c r="F87" s="34" t="s">
        <v>10</v>
      </c>
      <c r="G87" s="13">
        <v>2470</v>
      </c>
      <c r="H87" s="13">
        <v>8</v>
      </c>
      <c r="I87" s="13">
        <v>23</v>
      </c>
      <c r="J87" s="13">
        <v>16</v>
      </c>
      <c r="K87" s="13">
        <v>21</v>
      </c>
      <c r="L87" s="13">
        <v>5</v>
      </c>
      <c r="M87" s="13">
        <v>12</v>
      </c>
      <c r="N87" s="13">
        <v>103</v>
      </c>
      <c r="O87" s="13">
        <v>227</v>
      </c>
    </row>
    <row r="88" spans="6:15" x14ac:dyDescent="0.25">
      <c r="F88" s="9" t="s">
        <v>7</v>
      </c>
      <c r="G88" s="13">
        <v>1269</v>
      </c>
      <c r="H88" s="13">
        <v>5</v>
      </c>
      <c r="I88" s="13">
        <v>14</v>
      </c>
      <c r="J88" s="13">
        <v>4</v>
      </c>
      <c r="K88" s="13">
        <v>5</v>
      </c>
      <c r="L88" s="13">
        <v>0</v>
      </c>
      <c r="M88" s="13">
        <v>19</v>
      </c>
      <c r="N88" s="13">
        <v>141</v>
      </c>
      <c r="O88" s="13">
        <v>4</v>
      </c>
    </row>
    <row r="89" spans="6:15" x14ac:dyDescent="0.25">
      <c r="F89" s="9" t="s">
        <v>6</v>
      </c>
      <c r="G89" s="13">
        <v>450</v>
      </c>
      <c r="H89" s="13">
        <v>3</v>
      </c>
      <c r="I89" s="13">
        <v>56</v>
      </c>
      <c r="J89" s="13">
        <v>7</v>
      </c>
      <c r="K89" s="13">
        <v>29</v>
      </c>
      <c r="L89" s="13">
        <v>20</v>
      </c>
      <c r="M89" s="13">
        <v>53</v>
      </c>
      <c r="N89" s="13">
        <v>94</v>
      </c>
      <c r="O89" s="13">
        <v>0</v>
      </c>
    </row>
    <row r="90" spans="6:15" x14ac:dyDescent="0.25">
      <c r="F90" s="32" t="s">
        <v>28</v>
      </c>
      <c r="G90" s="13">
        <v>5283</v>
      </c>
      <c r="H90" s="13">
        <v>17</v>
      </c>
      <c r="I90" s="13">
        <v>12</v>
      </c>
      <c r="J90" s="13">
        <v>4</v>
      </c>
      <c r="K90" s="13">
        <v>55</v>
      </c>
      <c r="L90" s="13">
        <v>19</v>
      </c>
      <c r="M90" s="13">
        <v>0</v>
      </c>
      <c r="N90" s="13">
        <v>10</v>
      </c>
      <c r="O90" s="13">
        <v>2185</v>
      </c>
    </row>
    <row r="91" spans="6:15" x14ac:dyDescent="0.25">
      <c r="F91" s="35" t="s">
        <v>26</v>
      </c>
      <c r="G91" s="13">
        <v>332</v>
      </c>
      <c r="H91" s="13">
        <v>2</v>
      </c>
      <c r="I91" s="13">
        <v>0</v>
      </c>
      <c r="J91" s="13">
        <v>1</v>
      </c>
      <c r="K91" s="13">
        <v>2</v>
      </c>
      <c r="L91" s="13">
        <v>6</v>
      </c>
      <c r="M91" s="13">
        <v>0</v>
      </c>
      <c r="N91" s="13">
        <v>0</v>
      </c>
      <c r="O91" s="13">
        <v>104</v>
      </c>
    </row>
    <row r="92" spans="6:15" x14ac:dyDescent="0.25">
      <c r="F92" s="32" t="s">
        <v>34</v>
      </c>
      <c r="G92" s="13">
        <v>3290</v>
      </c>
      <c r="H92" s="13">
        <v>16</v>
      </c>
      <c r="I92" s="13">
        <v>9</v>
      </c>
      <c r="J92" s="13">
        <v>15</v>
      </c>
      <c r="K92" s="13">
        <v>20</v>
      </c>
      <c r="L92" s="13">
        <v>3</v>
      </c>
      <c r="M92" s="13">
        <v>0</v>
      </c>
      <c r="N92" s="13">
        <v>7</v>
      </c>
      <c r="O92" s="13">
        <v>2701</v>
      </c>
    </row>
    <row r="93" spans="6:15" x14ac:dyDescent="0.25">
      <c r="F93" s="9" t="s">
        <v>16</v>
      </c>
      <c r="G93" s="13">
        <v>3624</v>
      </c>
      <c r="H93" s="13">
        <v>60</v>
      </c>
      <c r="I93" s="13">
        <v>28</v>
      </c>
      <c r="J93" s="13">
        <v>18</v>
      </c>
      <c r="K93" s="13">
        <v>85</v>
      </c>
      <c r="L93" s="13">
        <v>72</v>
      </c>
      <c r="M93" s="13">
        <v>125</v>
      </c>
      <c r="N93" s="13">
        <v>181</v>
      </c>
      <c r="O93" s="13">
        <v>1413</v>
      </c>
    </row>
    <row r="94" spans="6:15" x14ac:dyDescent="0.25">
      <c r="F94" s="9" t="s">
        <v>22</v>
      </c>
      <c r="G94" s="13">
        <v>2636</v>
      </c>
      <c r="H94" s="13">
        <v>28</v>
      </c>
      <c r="I94" s="13">
        <v>5</v>
      </c>
      <c r="J94" s="13">
        <v>12</v>
      </c>
      <c r="K94" s="13">
        <v>34</v>
      </c>
      <c r="L94" s="13">
        <v>22</v>
      </c>
      <c r="M94" s="13">
        <v>3</v>
      </c>
      <c r="N94" s="13">
        <v>6</v>
      </c>
      <c r="O94" s="13">
        <v>1912</v>
      </c>
    </row>
    <row r="95" spans="6:15" x14ac:dyDescent="0.25">
      <c r="F95" s="9" t="s">
        <v>20</v>
      </c>
      <c r="G95" s="13">
        <v>1371</v>
      </c>
      <c r="H95" s="13">
        <v>15</v>
      </c>
      <c r="I95" s="13">
        <v>35</v>
      </c>
      <c r="J95" s="13">
        <v>5</v>
      </c>
      <c r="K95" s="13">
        <v>47</v>
      </c>
      <c r="L95" s="13">
        <v>43</v>
      </c>
      <c r="M95" s="13">
        <v>0</v>
      </c>
      <c r="N95" s="13">
        <v>9</v>
      </c>
      <c r="O95" s="13">
        <v>949</v>
      </c>
    </row>
    <row r="96" spans="6:15" x14ac:dyDescent="0.25">
      <c r="F96" s="9" t="s">
        <v>19</v>
      </c>
      <c r="G96" s="13">
        <v>506</v>
      </c>
      <c r="H96" s="13">
        <v>13</v>
      </c>
      <c r="I96" s="13">
        <v>3</v>
      </c>
      <c r="J96" s="13">
        <v>1</v>
      </c>
      <c r="K96" s="13">
        <v>33</v>
      </c>
      <c r="L96" s="13">
        <v>9</v>
      </c>
      <c r="M96" s="13">
        <v>6</v>
      </c>
      <c r="N96" s="13">
        <v>10</v>
      </c>
      <c r="O96" s="13">
        <v>204</v>
      </c>
    </row>
    <row r="97" spans="6:15" x14ac:dyDescent="0.25">
      <c r="F97" s="9" t="s">
        <v>14</v>
      </c>
      <c r="G97" s="13">
        <v>142</v>
      </c>
      <c r="H97" s="13">
        <v>1</v>
      </c>
      <c r="I97" s="13">
        <v>0</v>
      </c>
      <c r="J97" s="13">
        <v>1</v>
      </c>
      <c r="K97" s="13">
        <v>2</v>
      </c>
      <c r="L97" s="13">
        <v>3</v>
      </c>
      <c r="M97" s="13">
        <v>7</v>
      </c>
      <c r="N97" s="13">
        <v>1</v>
      </c>
      <c r="O97" s="13">
        <v>97</v>
      </c>
    </row>
    <row r="98" spans="6:15" x14ac:dyDescent="0.25"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6:15" ht="13.8" thickBot="1" x14ac:dyDescent="0.3">
      <c r="F99" s="37" t="s">
        <v>86</v>
      </c>
      <c r="G99" s="33">
        <f>SUBTOTAL(109,G100:G105)</f>
        <v>1479</v>
      </c>
      <c r="H99" s="30">
        <f t="shared" ref="H99:O99" si="6">SUBTOTAL(109,H100:H105)</f>
        <v>0</v>
      </c>
      <c r="I99" s="30">
        <f t="shared" si="6"/>
        <v>0</v>
      </c>
      <c r="J99" s="30">
        <f t="shared" si="6"/>
        <v>1</v>
      </c>
      <c r="K99" s="30">
        <f t="shared" si="6"/>
        <v>0</v>
      </c>
      <c r="L99" s="30">
        <f t="shared" si="6"/>
        <v>2</v>
      </c>
      <c r="M99" s="30">
        <f t="shared" si="6"/>
        <v>1</v>
      </c>
      <c r="N99" s="30">
        <f t="shared" si="6"/>
        <v>2</v>
      </c>
      <c r="O99" s="30">
        <f t="shared" si="6"/>
        <v>193</v>
      </c>
    </row>
    <row r="100" spans="6:15" x14ac:dyDescent="0.25">
      <c r="F100" s="34" t="s">
        <v>87</v>
      </c>
      <c r="G100" s="13">
        <v>349</v>
      </c>
      <c r="H100" s="13">
        <v>0</v>
      </c>
      <c r="I100" s="13">
        <v>0</v>
      </c>
      <c r="J100" s="13">
        <v>0</v>
      </c>
      <c r="K100" s="13">
        <v>0</v>
      </c>
      <c r="L100" s="13">
        <v>2</v>
      </c>
      <c r="M100" s="13">
        <v>0</v>
      </c>
      <c r="N100" s="13">
        <v>2</v>
      </c>
      <c r="O100" s="13">
        <v>0</v>
      </c>
    </row>
    <row r="101" spans="6:15" x14ac:dyDescent="0.25">
      <c r="F101" s="35" t="s">
        <v>75</v>
      </c>
      <c r="G101" s="13">
        <v>28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</row>
    <row r="102" spans="6:15" x14ac:dyDescent="0.25">
      <c r="F102" s="12" t="s">
        <v>36</v>
      </c>
      <c r="G102" s="13">
        <v>440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</v>
      </c>
      <c r="N102" s="13">
        <v>0</v>
      </c>
      <c r="O102" s="13">
        <v>14</v>
      </c>
    </row>
    <row r="103" spans="6:15" x14ac:dyDescent="0.25">
      <c r="F103" s="35" t="s">
        <v>70</v>
      </c>
      <c r="G103" s="13">
        <v>484</v>
      </c>
      <c r="H103" s="13">
        <v>0</v>
      </c>
      <c r="I103" s="13">
        <v>0</v>
      </c>
      <c r="J103" s="13">
        <v>1</v>
      </c>
      <c r="K103" s="13">
        <v>0</v>
      </c>
      <c r="L103" s="13">
        <v>0</v>
      </c>
      <c r="M103" s="13">
        <v>0</v>
      </c>
      <c r="N103" s="13">
        <v>0</v>
      </c>
      <c r="O103" s="13">
        <v>86</v>
      </c>
    </row>
    <row r="104" spans="6:15" x14ac:dyDescent="0.25">
      <c r="F104" s="35" t="s">
        <v>88</v>
      </c>
      <c r="G104" s="13">
        <v>137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50</v>
      </c>
    </row>
    <row r="105" spans="6:15" x14ac:dyDescent="0.25">
      <c r="F105" s="9" t="s">
        <v>89</v>
      </c>
      <c r="G105" s="38">
        <v>41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43</v>
      </c>
    </row>
    <row r="106" spans="6:15" x14ac:dyDescent="0.25"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6:15" x14ac:dyDescent="0.25">
      <c r="F107" s="39" t="s">
        <v>90</v>
      </c>
      <c r="G107" s="13">
        <f>SUBTOTAL(109,G52:G105)</f>
        <v>284073</v>
      </c>
      <c r="H107" s="13">
        <f t="shared" ref="H107:O107" si="7">SUBTOTAL(109,H52:H105)</f>
        <v>1982</v>
      </c>
      <c r="I107" s="13">
        <f t="shared" si="7"/>
        <v>907</v>
      </c>
      <c r="J107" s="13">
        <f t="shared" si="7"/>
        <v>1346</v>
      </c>
      <c r="K107" s="13">
        <f t="shared" si="7"/>
        <v>3045</v>
      </c>
      <c r="L107" s="13">
        <f t="shared" si="7"/>
        <v>1313</v>
      </c>
      <c r="M107" s="13">
        <f t="shared" si="7"/>
        <v>2756</v>
      </c>
      <c r="N107" s="13">
        <f t="shared" si="7"/>
        <v>6535</v>
      </c>
      <c r="O107" s="13">
        <f t="shared" si="7"/>
        <v>102917</v>
      </c>
    </row>
    <row r="108" spans="6:15" x14ac:dyDescent="0.25">
      <c r="F108" t="s">
        <v>91</v>
      </c>
      <c r="G108" s="13"/>
      <c r="H108" s="13"/>
      <c r="I108" s="13"/>
      <c r="J108" s="13"/>
      <c r="K108" s="13"/>
      <c r="L108" s="13"/>
      <c r="M108" s="13"/>
      <c r="N108" s="13"/>
      <c r="O108" s="13">
        <f>SUBTOTAL(103,_RawData[Column10])</f>
        <v>45</v>
      </c>
    </row>
    <row r="126" spans="15:15" x14ac:dyDescent="0.25">
      <c r="O126">
        <f>3568/245</f>
        <v>14.56326530612245</v>
      </c>
    </row>
    <row r="156" spans="6:11" x14ac:dyDescent="0.25">
      <c r="K156">
        <f>(1387+3568)/245</f>
        <v>20.224489795918366</v>
      </c>
    </row>
    <row r="159" spans="6:11" x14ac:dyDescent="0.25">
      <c r="F159" s="49" t="s">
        <v>93</v>
      </c>
      <c r="G159" s="49" t="s">
        <v>95</v>
      </c>
    </row>
    <row r="160" spans="6:11" x14ac:dyDescent="0.25">
      <c r="F160" s="49" t="s">
        <v>1</v>
      </c>
      <c r="G160" t="s">
        <v>97</v>
      </c>
      <c r="H160" t="s">
        <v>57</v>
      </c>
      <c r="I160" t="s">
        <v>58</v>
      </c>
      <c r="J160" t="s">
        <v>54</v>
      </c>
    </row>
    <row r="161" spans="6:10" x14ac:dyDescent="0.25">
      <c r="F161" t="s">
        <v>3</v>
      </c>
      <c r="G161" s="3">
        <v>25</v>
      </c>
      <c r="H161" s="3">
        <v>6</v>
      </c>
      <c r="I161" s="3">
        <v>4</v>
      </c>
      <c r="J161" s="3">
        <v>14</v>
      </c>
    </row>
    <row r="162" spans="6:10" x14ac:dyDescent="0.25">
      <c r="F162" t="s">
        <v>8</v>
      </c>
      <c r="G162" s="3">
        <v>64051</v>
      </c>
      <c r="H162" s="3">
        <v>478</v>
      </c>
      <c r="I162" s="3">
        <v>17283</v>
      </c>
      <c r="J162" s="3">
        <v>768</v>
      </c>
    </row>
    <row r="163" spans="6:10" x14ac:dyDescent="0.25">
      <c r="F163" t="s">
        <v>11</v>
      </c>
      <c r="G163" s="3">
        <v>66530</v>
      </c>
      <c r="H163" s="3">
        <v>1445</v>
      </c>
      <c r="I163" s="3">
        <v>10221</v>
      </c>
      <c r="J163" s="3">
        <v>1163</v>
      </c>
    </row>
    <row r="164" spans="6:10" x14ac:dyDescent="0.25">
      <c r="F164" t="s">
        <v>5</v>
      </c>
      <c r="G164" s="3">
        <v>15553</v>
      </c>
      <c r="H164" s="3">
        <v>612</v>
      </c>
      <c r="I164" s="3">
        <v>869</v>
      </c>
      <c r="J164" s="3">
        <v>402</v>
      </c>
    </row>
    <row r="165" spans="6:10" x14ac:dyDescent="0.25">
      <c r="F165" t="s">
        <v>92</v>
      </c>
      <c r="G165" s="3">
        <v>146159</v>
      </c>
      <c r="H165" s="3">
        <v>2541</v>
      </c>
      <c r="I165" s="3">
        <v>28377</v>
      </c>
      <c r="J165" s="3">
        <v>2347</v>
      </c>
    </row>
  </sheetData>
  <pageMargins left="0.7" right="0.7" top="0.75" bottom="0.75" header="0.3" footer="0.3"/>
  <pageSetup orientation="portrait" horizontalDpi="4294967295" verticalDpi="4294967295" r:id="rId5"/>
  <tableParts count="2"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c 5 7 9 a 5 f - 9 f 6 7 - 4 6 c 6 - a 5 7 2 - 4 3 1 4 6 6 f d 9 1 a 1 "   x m l n s = " h t t p : / / s c h e m a s . m i c r o s o f t . c o m / D a t a M a s h u p " > A A A A A E s N A A B Q S w M E F A A C A A g A / D x K U E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/ D x K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w 8 S l C X n F y B Q g o A A F 8 w A A A T A B w A R m 9 y b X V s Y X M v U 2 V j d G l v b j E u b S C i G A A o o B Q A A A A A A A A A A A A A A A A A A A A A A A A A A A D t W m 1 v 2 z g S / h 4 g / 4 F Q v 8 h 7 i h 2 7 2 d 7 e 3 q a A X x N 3 E z t r O 1 0 U g W H I N p 0 I k S m v S C U N 0 v z 3 G 5 J 6 I S X R S n v A A o d L F t g q 5 H D m m V c O y V C 8 Y l 5 A 0 F T + 2 / z 3 4 c H h A b 1 z Q 7 x G G 3 K G 2 Z U b u l v M c I h O U e M n N M H u G u 2 S M Y o 2 Y b B F L m L u 0 s d 1 N L v z K A q D i H k E I y + e / R 0 T d B X 5 t I 4 O D x B C d 4 z t 6 K + N x u P j Y x 1 / X W H / N g q j + s p t L P 3 g t t E 6 b p 4 0 m s 1 G 6 0 N j G X n + 2 i O 3 R + 5 R K v B I C D r a B O H R L n i E 3 / + K c P j U Q O i n B n C 3 U 7 A j + A e 5 F D H 8 l d X Q 6 c f D A x + z w w M x P w 2 i c I V B n T 6 X X u 9 G Y Y g J + z M I 7 5 d B c G / X n m / 4 6 l M r Z U a t + c t N N y A M y O Z O z G U S P A K L m d B 7 i n 0 w H 4 x Q W 5 H g I O y u 7 p B 9 k z K a w w o N Y q 0 G 7 D 6 7 f o R P D w + 8 T c x u S P v b H X u y E z m 1 U x Z G + P C A 3 Y E l S e T 7 h w f Y p x h 8 s Q r C d X 3 g Y X + d E j 8 f v z i W Y G n V g C e J + e t + v e K 2 6 / r Y J d K r g 4 j I M G A B Y q G 3 R d v I Z 9 7 O x 2 i N f W / r c f d T D L Y m K 5 z 6 n A I l u a 0 L p 8 7 u M N o A E 8 4 j 7 3 f 0 i J c U W E j K C 4 / c / 1 o d B D 8 3 m s e N 4 1 8 a K w 7 y 6 P E O 1 t O d u 8 J H H p G e F 4 4 H t 4 P X u Z M T Z z s o 2 H F N X B + t Q N s F C x Z C o W I s 8 G n Q H q y u E Z 4 K C y N h a w v + E 5 Z W K c B j d O d 7 j H s f O N a n / B d b y u Z 0 3 K U h 3 g Y P e O m 7 5 J 4 C 3 Y V H W R w k t l g b h 8 Y C / f Y R W Z Z c Q c H k p 4 J j N 9 g u I Y F s l U v M W 3 p U E u s u n W x H S 7 r j 7 m x o 7 g z x z g e 7 I R K Q o 2 W I 3 X v w G R K m F A m p G U + x j h S R 6 D i R T K S W X R D p r i A k 6 g N w 8 y j a L n F o N z 8 c 1 x y w l 4 b w 8 A D A j A K G w Z w u Q 0 O 0 C i J / j S K w a B I + y O f B B d 6 y 3 t n H x + 3 j m n V 4 o C r G T b c Y b x a J S t y c A i C E E n p n D c l D c A 9 k y b Q F 0 + / k U i e h g c x 9 w C E D K j C H y D B O F S f P L B A j d g m r W s p h 4 P k A E u Z 4 i l t l a V 8 q J S 0 A P N V 5 7 l t y 3 S x 0 C Y U S t u 0 G f r Q l 1 K r F V i u T p h p j M X E f e y 5 z V R u 8 t p o l a 3 O 1 j L P g h S A 8 A 1 D r W c B c n 6 Y K T k Q A X r i U j e y 4 p r U S q 8 i 5 E e Q K L T N I n m d q C 6 l z a 8 5 D n 2 d a L W H Y / 8 p 4 W H V c i l O G 7 f V a 0 t u K O A d Z n A i C J 7 E w r 5 w y c Q h z P U I T K c 2 5 Y x 1 1 2 t N + z 7 F q C L C g d O K 3 j 1 m a i 7 V X Y b C D O F Z S W m V i 1 a C u 1 m Q x E K h 1 0 F M c P n i r M t y K V o A 7 p n s N b m G 2 / w 4 1 M q E W M e Z D Q P W C R 5 L F M x / k I 7 a u l f O s 2 D t V 4 S V j N s G Q S S J i k 4 B W I k h M x e O 2 L r i c M X z G K m S f r e z z f f Z 5 k n 3 + n H 1 + y D 7 / m X 3 + k n 3 + S x F x r O r x m j Q v 6 h r 7 M r X 7 q X B R E E L F Z U b 3 I s 2 / F Z T j W f v C q m U 4 L 3 F 4 W 2 b s e N / Q j K 0 o V G n u F y f m E C a s O K j O U y / p A W z r G 9 D / E U F F n 7 I n k D g K C I a y L w E p B V N U u F 1 A Q X R a c J X a x 2 f s g h 6 l 0 d k s C c 8 S / q D b q 4 N G 8 T i k z z b g N f s c 2 l r e 6 K X C 4 p l 4 3 M 5 h c t B N T N D 2 / e n K 9 d 2 Q i i Z t n v G G b Z J w 9 W Z P u 7 z + W e 3 n k 5 x 7 A Y j z / G x 9 4 9 Z m Q C E 2 5 x c H 8 S F e z h w 0 7 U 8 + D 7 v w U U J x d d E e 9 d H l u N e / K J l d N A u D X T c M P R x + G 7 k P T 9 8 G H w Z A M C T s w 0 m d o y u h O L l 2 0 O C s i u q y k k 2 V o G m n 1 Q V V O 3 9 W 0 v U q K G a d g Y N m n S p I s 3 2 M L l 3 o V 3 C 1 9 g n d P j u m v K p p S l F f Q N W o B K Q R l a H R u V Q R t N r 7 C U q 9 o B O A O y t J r v d T m D 2 p U l 1 1 P l U Q f K 5 i c P K l i s J E Y E 4 j Z f r E p G e S G + B T k 5 L m o F e n j b m T E V U Y U 9 D s s Y S c N 1 k y X r 1 / c Z X s l m n 5 N b k n U I r 3 G D K l M H o i o f g 8 i C t i J A c q y M 2 W T y j A r l U i r z r 7 Z C p b 1 D X Z e Q 9 i a x h D 2 x c W d / 2 Y Q M x m W 7 + 2 + 8 j K z / f A s v 2 j s G X I X Q J A W 2 0 G h 7 R l x E S b E F 8 q p M h E v x n j Q c s n l L Y J S u v E S e J O 2 K x K T p B Y x I + X 4 q O q B e n S h x r X L + V Q b 2 o M 6 y 3 9 1 / f q / q 9 a q V m 5 S Z s V 5 r u 1 D k D f Y X U 0 p r n 3 2 p z W Y B M 4 w 5 W 2 1 3 y i 3 O v N E l R p A 1 i C K u v s i 6 i s H q b e L X H F u f h l X + v f 3 N P 7 5 9 U w N q S q N B G O 3 x m 6 a b B q S M U V x h q J G Q 2 m m B D D Z Q 0 + s C u T z b t 8 J 1 4 b a k y c s j b N i K S 1 B 4 m O 2 M l r W w F B p T W K f / 9 K 8 S 0 h v l I m r x v G u G 2 a A z c P K m 1 / s 1 t Y S 2 1 g o U u K K E 6 G c j F w 6 V E q A t X U M V u i K q p x H B 9 F / o g w 9 F 5 K g o 0 w h X r 1 K f B I M X 6 b o q 5 q m e G g B Z y c t g H h d y 4 l s 5 Y y D a s 5 3 9 8 9 s q 5 f 4 A 0 b Q 7 K F G a L + 1 x 1 s G P z S R 1 m S 4 p K z 4 j s t r z k d C t L 4 E Y n / i u L f w Y Y M 3 w b h k z S U c X J P t r f 2 Z H u p A q 9 N e R M Y L S A S R y o u T y O j u g S 8 v g L w 2 B 8 F 7 E 6 g 3 p s A R j g v 2 g 1 f D o h 2 x Z c Z 6 4 d u + R R b F y / 6 v u t Q G l / 4 P T / n f J M 7 O 2 q O y p 8 r U 6 + p 2 5 p q C Q 2 P a o d 3 Y H F y d A 4 H I T d c 3 X l w x F Y 2 v 6 J Z k t v N 7 7 j L 2 f d I Y y F x 6 Y L a 3 d l w P E L T 8 W Q 2 7 E 8 t f q u T I 5 y N R 1 M 0 H q D O + L I D H y M 0 a 0 / O + r O p e l 8 j 7 y 5 L t 2 8 + s e e + 5 t X x p A t Q D V l i w r / F g v 1 R / / I L a g 8 n 3 U l 7 M E O 9 / n Q 2 G X / p 9 9 B w h L p g r P a s z J z j R 4 I u A k o x 1 Q 3 4 q s T N m U 9 k q j U m q B 0 / c Q Y h E 4 V x b / b + S N u V w 8 d z R v E Y 1 2 c x 9 V i U b 5 8 g d 6 C j X E G W r N M X m / S y K w y 2 8 o m C 2 v L d V P n J Z W 1 6 N Z l r r / L L 7 B B v a q c f k 5 e P Z L l 4 P 6 R 8 E m y Q A + s U Z A t n 5 w f 5 j 7 d B w E L x 5 + m r Y k D c Z Z f x g x 9 e X Z Y u s 0 r n x a 2 2 Y W E C h n s U c E B a j m f n / Q k a X A z P z i E 5 9 0 o V k n n 1 k d L R w P d u 7 5 h l o h Y 4 C v K m 5 8 M r N J 6 g s 8 n 4 e t S T A q v k D f w n / i L G X b B X 2 h 4 + A o X u w / l L z Z h K p j a 4 J D L 5 i w T q E 7 y F c p 7 4 p Z B J / L B W D C L T F X v T e M e e a 3 y T C p N T j B e M G I m 8 R 7 d v R H U U b 0 t W u 9 F W h u V O J J Y M u D u h f S i p 0 I Y j t k R n q N N N e f m c 6 1 d M P c h Z G E S 7 Q l E V o 7 Y J R 2 l 3 l r S / z / F L Q m w k + d Q c b e 0 b I X p e i / d e I p 5 p 1 Z b 3 K j 6 L S y n K z T c f t 3 N I H c m 4 B / / z I B 7 y 0 7 H d a 6 r q C a w E U S Z 5 S K h 8 K W 2 v 1 1 7 y a p t / O C s A 5 K f 4 h D 5 5 c + k E X C s 6 R / 9 A N 7 F b 6 V z T + A d 2 4 S I 8 3 r V K S R x F I u h H T z o 6 D H F I b 3 Q 5 4 + v p a B F v f v I M n q l r D T 9 l c y 8 l p u x 5 D x 4 1 m r L k 5 G K l K x J j Z i L m q I F u M j R m i 2 p c W 2 a l i z B F X 5 k h s C Y 8 p T X V + H Z d 7 D 5 g s K h P S 7 C T L B w 0 5 t 1 7 H Z r W F S b 8 7 4 d e T P W n Z a g / q m T l 3 T p N Q F l f 4 q s 8 r Y w E k T j x j D c b Y 3 N d q B 8 6 e C F N / k 1 F X b C z F w 5 q F r J Y 6 / 4 U q R W d X + u t 9 X t r / d 5 a v 7 f W 7 / + + 9 T P + w V U z d w 1 R W k X t V u 3 v u Y d 4 K 6 V v p f S t l L 6 V 0 v / V U v o f U E s B A i 0 A F A A C A A g A / D x K U E O x 9 u O n A A A A + A A A A B I A A A A A A A A A A A A A A A A A A A A A A E N v b m Z p Z y 9 Q Y W N r Y W d l L n h t b F B L A Q I t A B Q A A g A I A P w 8 S l A P y u m r p A A A A O k A A A A T A A A A A A A A A A A A A A A A A P M A A A B b Q 2 9 u d G V u d F 9 U e X B l c 1 0 u e G 1 s U E s B A i 0 A F A A C A A g A / D x K U J e c X I F C C g A A X z A A A B M A A A A A A A A A A A A A A A A A 5 A E A A E Z v c m 1 1 b G F z L 1 N l Y 3 R p b 2 4 x L m 1 Q S w U G A A A A A A M A A w D C A A A A c w w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2 4 A A A A A A A C x b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3 Q U F B Q U F B Q U F E M 1 E 5 O G J 3 Y 1 V r U 3 F O Q W 1 G T 2 d j M D R Y Q 1 V a M W J t T j B h V z l 1 Y 3 h G V m R H b H N h W F I 1 S U V a M W J t T j B h V z l 1 Y 3 d B Q k F B Q U F B Q U F B Q U c 0 b E h p b E E r e F Z P d W N 2 Q U F i T l l z Y j R F U k d G M F l S W l h W e k l n V l Z O T 0 l F N W h k b U Z z S U V G c G N p Q k V Z W F J o Q U F F Q U F B Q U F B Q U F B Q m R t c n A x c m E 3 a y t s Z z N Q b T V C b E l p Z z V R Y 2 0 5 a l p Y T n p a V 1 F n U k d G M F l T Q k N j b V Z o Y X l C M G F H V W d a R 0 Y w W V N C M W N D Q m l l U 0 J q Y j J 4 M W J X N G d k S G x 3 W l F B Q 0 F B Q U E i I C 8 + P C 9 T d G F i b G V F b n R y a W V z P j w v S X R l b T 4 8 S X R l b T 4 8 S X R l b U x v Y 2 F 0 a W 9 u P j x J d G V t V H l w Z T 5 G b 3 J t d W x h P C 9 J d G V t V H l w Z T 4 8 S X R l b V B h d G g + U 2 V j d G l v b j E v Z m 5 H Z X R Q Y X J h b W V 0 Z X I 8 L 0 l 0 Z W 1 Q Y X R o P j w v S X R l b U x v Y 2 F 0 a W 9 u P j x T d G F i b G V F b n R y a W V z P j x F b n R y e S B U e X B l P S J J c 1 B y a X Z h d G U i I F Z h b H V l P S J s M C I g L z 4 8 R W 5 0 c n k g V H l w Z T 0 i U X V l c n l H c m 9 1 c E l E I i B W Y W x 1 Z T 0 i c z F i Z G Y 0 M 2 Y 3 L W M 1 Y z E t N G E y N C 1 h M z Q w L T k 4 N T N h M D c z N G U x N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A x L T I 3 V D E 1 O j E 3 O j A 4 L j A x O D E 2 N z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2 Z u U G 9 3 Z X J D b G V h b j w v S X R l b V B h d G g + P C 9 J d G V t T G 9 j Y X R p b 2 4 + P F N 0 Y W J s Z U V u d H J p Z X M + P E V u d H J 5 I F R 5 c G U 9 I k l z U H J p d m F 0 Z S I g V m F s d W U 9 I m w w I i A v P j x F b n R y e S B U e X B l P S J R d W V y e U d y b 3 V w S U Q i I F Z h b H V l P S J z M W J k Z j Q z Z j c t Y z V j M S 0 0 Y T I 0 L W E z N D A t O T g 1 M 2 E w N z M 0 Z T E 3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D E t M j d U M T U 6 M T c 6 M D g u M D E 5 M T Y 3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Z m 5 S b U 5 i c 3 A 8 L 0 l 0 Z W 1 Q Y X R o P j w v S X R l b U x v Y 2 F 0 a W 9 u P j x T d G F i b G V F b n R y a W V z P j x F b n R y e S B U e X B l P S J J c 1 B y a X Z h d G U i I F Z h b H V l P S J s M C I g L z 4 8 R W 5 0 c n k g V H l w Z T 0 i U X V l c n l H c m 9 1 c E l E I i B W Y W x 1 Z T 0 i c z F i Z G Y 0 M 2 Y 3 L W M 1 Y z E t N G E y N C 1 h M z Q w L T k 4 N T N h M D c z N G U x N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A t M D E t M j d U M T U 6 N D k 6 N T U u N D U w N T U x O F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9 S Y X d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w L T A y L T E w V D E z O j M 5 O j Q 5 L j I 1 N T c x N z l a I i A v P j x F b n R y e S B U e X B l P S J R d W V y e U d y b 3 V w S U Q i I F Z h b H V l P S J z M j k x Z T I 1 N m U t Z m I 0 M C 0 0 Z T E 1 L W I 5 Y 2 I t Y z A w M W I z N T h i M W J l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f U m F 3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U m F 3 R G F 0 Y S 9 D b G V h c k d y Y W 5 k V G 9 0 Y W x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J h d 0 R h d G E v U m V t b 3 Z l T n V s b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U m F 3 R G F 0 Y S 9 F e H R y Y W N 0 Q m F z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S Y X d E Y X R h L 0 V 4 d H J h Y 3 R T Z X J 2 a W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J h d 0 R h d G E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S Y X d E Y X R h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U m F 3 R G F 0 Y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U m F 3 R G F 0 Y S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J h d 0 R h d G E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J h d 0 R h d G E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U m F 3 R G F 0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U m F 3 R G F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S Y X d E Y X R h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S Y X d E Y X R h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U m F 3 R G F 0 Y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U m F 3 R G F 0 Y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S Y X d E Y X R h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J h d 0 R h d G E v U m V w b G F j Z W Q l M j B W Y W x 1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U m F 3 R G F 0 Y S 9 S Z X B s Y W N l Z C U y M F Z h b H V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S Y X d E Y X R h L 1 J l c G x h Y 2 V k J T I w V m F s d W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J h d 0 R h d G E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1 J h d 0 R h d G E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S Y X d E Y X R h L 0 V 4 c G F u Z G V k J T I w X 0 N v b W 1 v b k 5 h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U m F 3 R G F 0 Y S 9 S Z W 9 y Z G V y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S Y X d E Y X R h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2 9 t b W 9 u T m F t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0 R l c 2 l n b m F 0 a W 9 u J n F 1 b 3 Q 7 L C Z x d W 9 0 O 0 N v b W 1 v b i B O Y W 1 l J n F 1 b 3 Q 7 L C Z x d W 9 0 O 0 N h d G V n b 3 J 5 J n F 1 b 3 Q 7 X S I g L z 4 8 R W 5 0 c n k g V H l w Z T 0 i R m l s b E N v b H V t b l R 5 c G V z I i B W Y W x 1 Z T 0 i c 0 J n W U c i I C 8 + P E V u d H J 5 I F R 5 c G U 9 I k Z p b G x M Y X N 0 V X B k Y X R l Z C I g V m F s d W U 9 I m Q y M D I w L T A y L T A 1 V D A w O j I y O j A x L j k 1 O D k 5 M D F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X V l c n l H c m 9 1 c E l E I i B W Y W x 1 Z T 0 i c z I 5 M W U y N T Z l L W Z i N D A t N G U x N S 1 i O W N i L W M w M D F i M z U 4 Y j F i Z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9 D b 2 1 t b 2 5 O Y W 1 l L 0 N o Y W 5 n Z W Q g V H l w Z S 5 7 R G V z a W d u Y X R p b 2 4 s M H 0 m c X V v d D s s J n F 1 b 3 Q 7 U 2 V j d G l v b j E v X 0 N v b W 1 v b k 5 h b W U v Q 2 h h b m d l Z C B U e X B l L n t D b 2 1 t b 2 4 g T m F t Z S w x f S Z x d W 9 0 O y w m c X V v d D t T Z W N 0 a W 9 u M S 9 f Q 2 9 t b W 9 u T m F t Z S 9 D a G F u Z 2 V k I F R 5 c G U u e 0 N h d G V n b 3 J 5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9 D b 2 1 t b 2 5 O Y W 1 l L 0 N o Y W 5 n Z W Q g V H l w Z S 5 7 R G V z a W d u Y X R p b 2 4 s M H 0 m c X V v d D s s J n F 1 b 3 Q 7 U 2 V j d G l v b j E v X 0 N v b W 1 v b k 5 h b W U v Q 2 h h b m d l Z C B U e X B l L n t D b 2 1 t b 2 4 g T m F t Z S w x f S Z x d W 9 0 O y w m c X V v d D t T Z W N 0 a W 9 u M S 9 f Q 2 9 t b W 9 u T m F t Z S 9 D a G F u Z 2 V k I F R 5 c G U u e 0 N h d G V n b 3 J 5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Q 2 9 t b W 9 u T m F t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Q 2 9 t b W 9 u T m F t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v b i 1 I a W V y Y X J j a G l j Y W x D b 2 x 1 b W 5 z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x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B p d m 9 0 T 2 J q Z W N 0 T m F t Z S I g V m F s d W U 9 I n N E Y X R h I V B p d m 9 0 V G F i b G U y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g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z V D A w O j I x O j I w L j k 4 N j U 1 M z h a I i A v P j x F b n R y e S B U e X B l P S J G a W x s Q 2 9 s d W 1 u V H l w Z X M i I F Z h b H V l P S J z Q m d Z R 0 J n W U d B d z 0 9 I i A v P j x F b n R y e S B U e X B l P S J G a W x s Q 2 9 s d W 1 u T m F t Z X M i I F Z h b H V l P S J z W y Z x d W 9 0 O 0 J h c 2 V p b m c m c X V v d D s s J n F 1 b 3 Q 7 U 2 V y d m l j Z S Z x d W 9 0 O y w m c X V v d D t E Z X N p Z 2 5 h d G l v b i Z x d W 9 0 O y w m c X V v d D t D b 2 1 t b 2 4 g T m F t Z S Z x d W 9 0 O y w m c X V v d D t D Y X R l Z 2 9 y e S Z x d W 9 0 O y w m c X V v d D t Q Y X J h b W V 0 Z X I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I s J n F 1 b 3 Q 7 b 3 R o Z X J L Z X l D b 2 x 1 b W 5 J Z G V u d G l 0 e S Z x d W 9 0 O z o m c X V v d D t T Z W N 0 a W 9 u M S 9 f Q 2 9 t b W 9 u T m F t Z S 9 D a G F u Z 2 V k I F R 5 c G U u e 0 R l c 2 l n b m F 0 a W 9 u L D B 9 J n F 1 b 3 Q 7 L C Z x d W 9 0 O 0 t l e U N v b H V t b k N v d W 5 0 J n F 1 b 3 Q 7 O j F 9 X S w m c X V v d D t j b 2 x 1 b W 5 J Z G V u d G l 0 a W V z J n F 1 b 3 Q 7 O l s m c X V v d D t T Z W N 0 a W 9 u M S 9 f U m F 3 R G F 0 Y S 9 D a G F u Z 2 V k I F R 5 c G U x L n t B d H R y a W J 1 d G U u M S w 0 f S Z x d W 9 0 O y w m c X V v d D t T Z W N 0 a W 9 u M S 9 f U m F 3 R G F 0 Y S 9 D a G F u Z 2 V k I F R 5 c G U x L n t B d H R y a W J 1 d G U u M i w 1 f S Z x d W 9 0 O y w m c X V v d D t T Z W N 0 a W 9 u M S 9 f U m F 3 R G F 0 Y S 9 D a G F u Z 2 V k I F R 5 c G U x L n t B d H R y a W J 1 d G U u M y w 2 f S Z x d W 9 0 O y w m c X V v d D t T Z W N 0 a W 9 u M S 9 f Q 2 9 t b W 9 u T m F t Z S 9 D a G F u Z 2 V k I F R 5 c G U u e 0 N v b W 1 v b i B O Y W 1 l L D F 9 J n F 1 b 3 Q 7 L C Z x d W 9 0 O 1 N l Y 3 R p b 2 4 x L 1 9 D b 2 1 t b 2 5 O Y W 1 l L 0 N o Y W 5 n Z W Q g V H l w Z S 5 7 Q 2 F 0 Z W d v c n k s M n 0 m c X V v d D s s J n F 1 b 3 Q 7 U 2 V j d G l v b j E v X 1 J h d 0 R h d G E v V W 5 w a X Z v d G V k I E 9 0 a G V y I E N v b H V t b n M u e 3 x 8 L D B 9 J n F 1 b 3 Q 7 L C Z x d W 9 0 O 1 N l Y 3 R p b 2 4 x L 1 9 S Y X d E Y X R h L 1 V u c G l 2 b 3 R l Z C B P d G h l c i B D b 2 x 1 b W 5 z L n t W Y W x 1 Z S w 1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U m F 3 R G F 0 Y S 9 D a G F u Z 2 V k I F R 5 c G U x L n t B d H R y a W J 1 d G U u M S w 0 f S Z x d W 9 0 O y w m c X V v d D t T Z W N 0 a W 9 u M S 9 f U m F 3 R G F 0 Y S 9 D a G F u Z 2 V k I F R 5 c G U x L n t B d H R y a W J 1 d G U u M i w 1 f S Z x d W 9 0 O y w m c X V v d D t T Z W N 0 a W 9 u M S 9 f U m F 3 R G F 0 Y S 9 D a G F u Z 2 V k I F R 5 c G U x L n t B d H R y a W J 1 d G U u M y w 2 f S Z x d W 9 0 O y w m c X V v d D t T Z W N 0 a W 9 u M S 9 f Q 2 9 t b W 9 u T m F t Z S 9 D a G F u Z 2 V k I F R 5 c G U u e 0 N v b W 1 v b i B O Y W 1 l L D F 9 J n F 1 b 3 Q 7 L C Z x d W 9 0 O 1 N l Y 3 R p b 2 4 x L 1 9 D b 2 1 t b 2 5 O Y W 1 l L 0 N o Y W 5 n Z W Q g V H l w Z S 5 7 Q 2 F 0 Z W d v c n k s M n 0 m c X V v d D s s J n F 1 b 3 Q 7 U 2 V j d G l v b j E v X 1 J h d 0 R h d G E v V W 5 w a X Z v d G V k I E 9 0 a G V y I E N v b H V t b n M u e 3 x 8 L D B 9 J n F 1 b 3 Q 7 L C Z x d W 9 0 O 1 N l Y 3 R p b 2 4 x L 1 9 S Y X d E Y X R h L 1 V u c G l 2 b 3 R l Z C B P d G h l c i B D b 2 x 1 b W 5 z L n t W Y W x 1 Z S w 1 f S Z x d W 9 0 O 1 0 s J n F 1 b 3 Q 7 U m V s Y X R p b 2 5 z a G l w S W 5 m b y Z x d W 9 0 O z p b e y Z x d W 9 0 O 2 t l e U N v b H V t b k N v d W 5 0 J n F 1 b 3 Q 7 O j E s J n F 1 b 3 Q 7 a 2 V 5 Q 2 9 s d W 1 u J n F 1 b 3 Q 7 O j I s J n F 1 b 3 Q 7 b 3 R o Z X J L Z X l D b 2 x 1 b W 5 J Z G V u d G l 0 e S Z x d W 9 0 O z o m c X V v d D t T Z W N 0 a W 9 u M S 9 f Q 2 9 t b W 9 u T m F t Z S 9 D a G F u Z 2 V k I F R 5 c G U u e 0 R l c 2 l n b m F 0 a W 9 u L D B 9 J n F 1 b 3 Q 7 L C Z x d W 9 0 O 0 t l e U N v b H V t b k N v d W 5 0 J n F 1 b 3 Q 7 O j F 9 X X 0 i I C 8 + P E V u d H J 5 I F R 5 c G U 9 I l F 1 Z X J 5 R 3 J v d X B J R C I g V m F s d W U 9 I n N h N 2 F i Z D k w N S 1 k Y T V h L T R m Z W U t Y T U 4 M y 0 3 M 2 U 2 Z T Q x O T Q 4 O G E i I C 8 + P C 9 T d G F i b G V F b n R y a W V z P j w v S X R l b T 4 8 S X R l b T 4 8 S X R l b U x v Y 2 F 0 a W 9 u P j x J d G V t V H l w Z T 5 G b 3 J t d W x h P C 9 J d G V t V H l w Z T 4 8 S X R l b V B h d G g + U 2 V j d G l v b j E v T m 9 u L U h p Z X J h c m N o a W N h b E N v b H V t b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9 u L U h p Z X J h c m N o a W N h b E N v b H V t b n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9 u L U h p Z X J h c m N o a W N h b E N v b H V t b n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V y Y X J j a G l j Y W x D b 2 x 1 b W 5 z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N U M D E 6 N D E 6 N T I u N j c 1 N z M 4 O V o i I C 8 + P E V u d H J 5 I F R 5 c G U 9 I k Z p b G x D b 2 x 1 b W 5 U e X B l c y I g V m F s d W U 9 I n N B Q V V G Q l E 9 P S I g L z 4 8 R W 5 0 c n k g V H l w Z T 0 i R m l s b E N v b H V t b k 5 h b W V z I i B W Y W x 1 Z T 0 i c 1 s m c X V v d D t D b 2 1 t b 2 4 g T m F t Z S Z x d W 9 0 O y w m c X V v d D t V U 0 5 f T G 9 z c 2 V z J n F 1 b 3 Q 7 L C Z x d W 9 0 O 0 l K T l 9 M b 3 N z Z X M m c X V v d D s s J n F 1 b 3 Q 7 U m F 0 a W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s m c X V v d D t D b 2 1 t b 2 4 g T m F t Z S Z x d W 9 0 O 1 0 s J n F 1 b 3 Q 7 c X V l c n l S Z W x h d G l v b n N o a X B z J n F 1 b 3 Q 7 O l t d L C Z x d W 9 0 O 2 N v b H V t b k l k Z W 5 0 a X R p Z X M m c X V v d D s 6 W y Z x d W 9 0 O 1 N l Y 3 R p b 2 4 x L 0 h p Z X J h c m N o a W N h b E N v b H V t b n M v U G l 2 b 3 R l Z C B D b 2 x 1 b W 4 u e 0 N v b W 1 v b i B O Y W 1 l L D B 9 J n F 1 b 3 Q 7 L C Z x d W 9 0 O 1 N l Y 3 R p b 2 4 x L 0 h p Z X J h c m N o a W N h b E N v b H V t b n M v U G l 2 b 3 R l Z C B D b 2 x 1 b W 4 u e 0 E v Q y w x f S Z x d W 9 0 O y w m c X V v d D t T Z W N 0 a W 9 u M S 9 I a W V y Y X J j a G l j Y W x D b 2 x 1 b W 5 z L 0 l u c 2 V y d G V k I E F k Z G l 0 a W 9 u L n t B Z G R p d G l v b i w 0 f S Z x d W 9 0 O y w m c X V v d D t T Z W N 0 a W 9 u M S 9 I a W V y Y X J j a G l j Y W x D b 2 x 1 b W 5 z L 1 J v d W 5 k Z W Q g T 2 Z m L n t S Y X R p b y w z f S Z x d W 9 0 O 1 0 s J n F 1 b 3 Q 7 Q 2 9 s d W 1 u Q 2 9 1 b n Q m c X V v d D s 6 N C w m c X V v d D t L Z X l D b 2 x 1 b W 5 O Y W 1 l c y Z x d W 9 0 O z p b J n F 1 b 3 Q 7 Q 2 9 t b W 9 u I E 5 h b W U m c X V v d D t d L C Z x d W 9 0 O 0 N v b H V t b k l k Z W 5 0 a X R p Z X M m c X V v d D s 6 W y Z x d W 9 0 O 1 N l Y 3 R p b 2 4 x L 0 h p Z X J h c m N o a W N h b E N v b H V t b n M v U G l 2 b 3 R l Z C B D b 2 x 1 b W 4 u e 0 N v b W 1 v b i B O Y W 1 l L D B 9 J n F 1 b 3 Q 7 L C Z x d W 9 0 O 1 N l Y 3 R p b 2 4 x L 0 h p Z X J h c m N o a W N h b E N v b H V t b n M v U G l 2 b 3 R l Z C B D b 2 x 1 b W 4 u e 0 E v Q y w x f S Z x d W 9 0 O y w m c X V v d D t T Z W N 0 a W 9 u M S 9 I a W V y Y X J j a G l j Y W x D b 2 x 1 b W 5 z L 0 l u c 2 V y d G V k I E F k Z G l 0 a W 9 u L n t B Z G R p d G l v b i w 0 f S Z x d W 9 0 O y w m c X V v d D t T Z W N 0 a W 9 u M S 9 I a W V y Y X J j a G l j Y W x D b 2 x 1 b W 5 z L 1 J v d W 5 k Z W Q g T 2 Z m L n t S Y X R p b y w z f S Z x d W 9 0 O 1 0 s J n F 1 b 3 Q 7 U m V s Y X R p b 2 5 z a G l w S W 5 m b y Z x d W 9 0 O z p b X X 0 i I C 8 + P E V u d H J 5 I F R 5 c G U 9 I l F 1 Z X J 5 S U Q i I F Z h b H V l P S J z Y 2 V m M W E 2 Y m M t M m M 5 Z i 0 0 M G U 0 L T l i Y z M t N T d m Z j Q 2 M m J h Z W J i I i A v P j x F b n R y e S B U e X B l P S J R d W V y e U d y b 3 V w S U Q i I F Z h b H V l P S J z Y T d h Y m Q 5 M D U t Z G E 1 Y S 0 0 Z m V l L W E 1 O D M t N z N l N m U 0 M T k 0 O D h h I i A v P j w v U 3 R h Y m x l R W 5 0 c m l l c z 4 8 L 0 l 0 Z W 0 + P E l 0 Z W 0 + P E l 0 Z W 1 M b 2 N h d G l v b j 4 8 S X R l b V R 5 c G U + R m 9 y b X V s Y T w v S X R l b V R 5 c G U + P E l 0 Z W 1 Q Y X R o P l N l Y 3 R p b 2 4 x L 0 h p Z X J h c m N o a W N h b E N v b H V t b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V y Y X J j a G l j Y W x D b 2 x 1 b W 5 z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V y Y X J j a G l j Y W x D b 2 x 1 b W 5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y 9 D b 2 1 w b G l j Y X R l Z E Z 1 b m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y 9 S Z X B s Y W N l Z C U y M F Z h b H V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V y Y X J j a G l j Y W x D b 2 x 1 b W 5 z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V y Y X J j a G l j Y W x D b 2 x 1 b W 5 z L 0 l u c 2 V y d G V k J T I w Q W R k a X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V y Y X J j a G l j Y W x D b 2 x 1 b W 5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y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V y Y X J j a G l j Y W x D b 2 x 1 b W 5 z L 0 l u c 2 V y d G V k J T I w R G l 2 a X N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V y Y X J j a G l j Y W x D b 2 x 1 b W 5 z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v R m l s d G V y Z W Q l M j B S b 3 d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v U m 9 1 b m R l Z C U y M E 9 m Z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y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I s J n F 1 b 3 Q 7 b 3 R o Z X J L Z X l D b 2 x 1 b W 5 J Z G V u d G l 0 e S Z x d W 9 0 O z o m c X V v d D t T Z W N 0 a W 9 u M S 9 f Q 2 9 t b W 9 u T m F t Z S 9 D a G F u Z 2 V k I F R 5 c G U u e 0 R l c 2 l n b m F 0 a W 9 u L D B 9 J n F 1 b 3 Q 7 L C Z x d W 9 0 O 0 t l e U N v b H V t b k N v d W 5 0 J n F 1 b 3 Q 7 O j F 9 X S w m c X V v d D t j b 2 x 1 b W 5 J Z G V u d G l 0 a W V z J n F 1 b 3 Q 7 O l s m c X V v d D t T Z W N 0 a W 9 u M S 9 f U m F 3 R G F 0 Y S 9 D a G F u Z 2 V k I F R 5 c G U x L n t B d H R y a W J 1 d G U u M S w 0 f S Z x d W 9 0 O y w m c X V v d D t T Z W N 0 a W 9 u M S 9 f U m F 3 R G F 0 Y S 9 D a G F u Z 2 V k I F R 5 c G U x L n t B d H R y a W J 1 d G U u M i w 1 f S Z x d W 9 0 O y w m c X V v d D t T Z W N 0 a W 9 u M S 9 f U m F 3 R G F 0 Y S 9 D a G F u Z 2 V k I F R 5 c G U x L n t B d H R y a W J 1 d G U u M y w 2 f S Z x d W 9 0 O y w m c X V v d D t T Z W N 0 a W 9 u M S 9 f Q 2 9 t b W 9 u T m F t Z S 9 D a G F u Z 2 V k I F R 5 c G U u e 0 N v b W 1 v b i B O Y W 1 l L D F 9 J n F 1 b 3 Q 7 L C Z x d W 9 0 O 1 N l Y 3 R p b 2 4 x L 1 9 D b 2 1 t b 2 5 O Y W 1 l L 0 N o Y W 5 n Z W Q g V H l w Z S 5 7 Q 2 F 0 Z W d v c n k s M n 0 m c X V v d D s s J n F 1 b 3 Q 7 U 2 V j d G l v b j E v X 1 J h d 0 R h d G E v V W 5 w a X Z v d G V k I E 9 0 a G V y I E N v b H V t b n M u e 3 x 8 L D B 9 J n F 1 b 3 Q 7 L C Z x d W 9 0 O 1 N l Y 3 R p b 2 4 x L 1 9 S Y X d E Y X R h L 1 J l c G x h Y 2 V k I F Z h b H V l L n t U e X B l L D Z 9 J n F 1 b 3 Q 7 L C Z x d W 9 0 O 1 N l Y 3 R p b 2 4 x L 1 9 S Y X d E Y X R h L 1 J l c G x h Y 2 V k I F Z h b H V l L n t N a X N z a W 9 u L D d 9 J n F 1 b 3 Q 7 L C Z x d W 9 0 O 1 N l Y 3 R p b 2 4 x L 1 9 S Y X d E Y X R h L 1 J l c G x h Y 2 V k I F Z h b H V l L n t D Y X V z Z S w 4 f S Z x d W 9 0 O y w m c X V v d D t T Z W N 0 a W 9 u M S 9 f U m F 3 R G F 0 Y S 9 V b n B p d m 9 0 Z W Q g T 3 R o Z X I g Q 2 9 s d W 1 u c y 5 7 V m F s d W U s N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9 S Y X d E Y X R h L 0 N o Y W 5 n Z W Q g V H l w Z T E u e 0 F 0 d H J p Y n V 0 Z S 4 x L D R 9 J n F 1 b 3 Q 7 L C Z x d W 9 0 O 1 N l Y 3 R p b 2 4 x L 1 9 S Y X d E Y X R h L 0 N o Y W 5 n Z W Q g V H l w Z T E u e 0 F 0 d H J p Y n V 0 Z S 4 y L D V 9 J n F 1 b 3 Q 7 L C Z x d W 9 0 O 1 N l Y 3 R p b 2 4 x L 1 9 S Y X d E Y X R h L 0 N o Y W 5 n Z W Q g V H l w Z T E u e 0 F 0 d H J p Y n V 0 Z S 4 z L D Z 9 J n F 1 b 3 Q 7 L C Z x d W 9 0 O 1 N l Y 3 R p b 2 4 x L 1 9 D b 2 1 t b 2 5 O Y W 1 l L 0 N o Y W 5 n Z W Q g V H l w Z S 5 7 Q 2 9 t b W 9 u I E 5 h b W U s M X 0 m c X V v d D s s J n F 1 b 3 Q 7 U 2 V j d G l v b j E v X 0 N v b W 1 v b k 5 h b W U v Q 2 h h b m d l Z C B U e X B l L n t D Y X R l Z 2 9 y e S w y f S Z x d W 9 0 O y w m c X V v d D t T Z W N 0 a W 9 u M S 9 f U m F 3 R G F 0 Y S 9 V b n B p d m 9 0 Z W Q g T 3 R o Z X I g Q 2 9 s d W 1 u c y 5 7 f H w s M H 0 m c X V v d D s s J n F 1 b 3 Q 7 U 2 V j d G l v b j E v X 1 J h d 0 R h d G E v U m V w b G F j Z W Q g V m F s d W U u e 1 R 5 c G U s N n 0 m c X V v d D s s J n F 1 b 3 Q 7 U 2 V j d G l v b j E v X 1 J h d 0 R h d G E v U m V w b G F j Z W Q g V m F s d W U u e 0 1 p c 3 N p b 2 4 s N 3 0 m c X V v d D s s J n F 1 b 3 Q 7 U 2 V j d G l v b j E v X 1 J h d 0 R h d G E v U m V w b G F j Z W Q g V m F s d W U u e 0 N h d X N l L D h 9 J n F 1 b 3 Q 7 L C Z x d W 9 0 O 1 N l Y 3 R p b 2 4 x L 1 9 S Y X d E Y X R h L 1 V u c G l 2 b 3 R l Z C B P d G h l c i B D b 2 x 1 b W 5 z L n t W Y W x 1 Z S w 1 f S Z x d W 9 0 O 1 0 s J n F 1 b 3 Q 7 U m V s Y X R p b 2 5 z a G l w S W 5 m b y Z x d W 9 0 O z p b e y Z x d W 9 0 O 2 t l e U N v b H V t b k N v d W 5 0 J n F 1 b 3 Q 7 O j E s J n F 1 b 3 Q 7 a 2 V 5 Q 2 9 s d W 1 u J n F 1 b 3 Q 7 O j I s J n F 1 b 3 Q 7 b 3 R o Z X J L Z X l D b 2 x 1 b W 5 J Z G V u d G l 0 e S Z x d W 9 0 O z o m c X V v d D t T Z W N 0 a W 9 u M S 9 f Q 2 9 t b W 9 u T m F t Z S 9 D a G F u Z 2 V k I F R 5 c G U u e 0 R l c 2 l n b m F 0 a W 9 u L D B 9 J n F 1 b 3 Q 7 L C Z x d W 9 0 O 0 t l e U N v b H V t b k N v d W 5 0 J n F 1 b 3 Q 7 O j F 9 X X 0 i I C 8 + P E V u d H J 5 I F R 5 c G U 9 I k Z p b G x T d G F 0 d X M i I F Z h b H V l P S J z Q 2 9 t c G x l d G U i I C 8 + P E V u d H J 5 I F R 5 c G U 9 I k Z p b G x M Y X N 0 V X B k Y X R l Z C I g V m F s d W U 9 I m Q y M D I w L T A y L T A z V D A x O j Q x O j U y L j g 5 N D E 1 M z Z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G V k V G 9 B b m F s e X N p c 1 N l c n Z p Y 2 V z I i B W Y W x 1 Z T 0 i b D A i I C 8 + P E V u d H J 5 I F R 5 c G U 9 I l F 1 Z X J 5 R 3 J v d X B J R C I g V m F s d W U 9 I n N h N 2 F i Z D k w N S 1 k Y T V h L T R m Z W U t Y T U 4 M y 0 3 M 2 U 2 Z T Q x O T Q 4 O G E i I C 8 + P C 9 T d G F i b G V F b n R y a W V z P j w v S X R l b T 4 8 S X R l b T 4 8 S X R l b U x v Y 2 F 0 a W 9 u P j x J d G V t V H l w Z T 5 G b 3 J t d W x h P C 9 J d G V t V H l w Z T 4 8 S X R l b V B h d G g + U 2 V j d G l v b j E v S G l l c m F y Y 2 h p Y 2 F s Q 2 9 s d W 1 u c z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z I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z I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y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z I v Q 2 9 t c G x p Y 2 F 0 Z W R G d W 5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y L 1 J l c G x h Y 2 V k J T I w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z I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y J T I w K D I p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B p d m 9 0 T 2 J q Z W N 0 T m F t Z S I g V m F s d W U 9 I n N E Y X R h I V B p d m 9 0 V G F i b G U 2 I i A v P j x F b n R y e S B U e X B l P S J G a W x s Z W R D b 2 1 w b G V 0 Z V J l c 3 V s d F R v V 2 9 y a 3 N o Z W V 0 I i B W Y W x 1 Z T 0 i b D A i I C 8 + P E V u d H J 5 I F R 5 c G U 9 I k Z p b G x D b 3 V u d C I g V m F s d W U 9 I m w 1 M S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x M F Q x M z o z O T o 1 N i 4 0 N z U 1 M D Y 1 W i I g L z 4 8 R W 5 0 c n k g V H l w Z T 0 i R m l s b E N v b H V t b l R 5 c G V z I i B W Y W x 1 Z T 0 i c 0 F B Q U F B Q U F B Q U F Z Q U F B P T 0 i I C 8 + P E V u d H J 5 I F R 5 c G U 9 I k Z p b G x D b 2 x 1 b W 5 O Y W 1 l c y I g V m F s d W U 9 I n N b J n F 1 b 3 Q 7 Q m F z Z W l u Z y Z x d W 9 0 O y w m c X V v d D t T Z X J 2 a W N l J n F 1 b 3 Q 7 L C Z x d W 9 0 O 0 R l c 2 l n b m F 0 a W 9 u J n F 1 b 3 Q 7 L C Z x d W 9 0 O 0 N v b W 1 v b i B O Y W 1 l J n F 1 b 3 Q 7 L C Z x d W 9 0 O 0 N h d G V n b 3 J 5 J n F 1 b 3 Q 7 L C Z x d W 9 0 O 1 B h c m F t Z X R l c i Z x d W 9 0 O y w m c X V v d D t U e X B l J n F 1 b 3 Q 7 L C Z x d W 9 0 O 0 x v c 3 N f U 2 l 0 d W F 0 a W 9 u J n F 1 b 3 Q 7 L C Z x d W 9 0 O 0 N h d X N l J n F 1 b 3 Q 7 L C Z x d W 9 0 O 1 Z h b H V l J n F 1 b 3 Q 7 X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p Z X J h c m N o a W N h b E N v b H V t b n M y I C g y K S 9 D b 2 1 w b G l j Y X R l Z E Z 1 b m N 0 a W 9 u L n t C Y X N l a W 5 n L D B 9 J n F 1 b 3 Q 7 L C Z x d W 9 0 O 1 N l Y 3 R p b 2 4 x L 0 h p Z X J h c m N o a W N h b E N v b H V t b n M y I C g y K S 9 D b 2 1 w b G l j Y X R l Z E Z 1 b m N 0 a W 9 u L n t T Z X J 2 a W N l L D F 9 J n F 1 b 3 Q 7 L C Z x d W 9 0 O 1 N l Y 3 R p b 2 4 x L 0 h p Z X J h c m N o a W N h b E N v b H V t b n M y I C g y K S 9 D b 2 1 w b G l j Y X R l Z E Z 1 b m N 0 a W 9 u L n t E Z X N p Z 2 5 h d G l v b i w y f S Z x d W 9 0 O y w m c X V v d D t T Z W N 0 a W 9 u M S 9 I a W V y Y X J j a G l j Y W x D b 2 x 1 b W 5 z M i A o M i k v Q 2 9 t c G x p Y 2 F 0 Z W R G d W 5 j d G l v b i 5 7 Q 2 9 t b W 9 u I E 5 h b W U s M 3 0 m c X V v d D s s J n F 1 b 3 Q 7 U 2 V j d G l v b j E v S G l l c m F y Y 2 h p Y 2 F s Q 2 9 s d W 1 u c z I g K D I p L 0 N v b X B s a W N h d G V k R n V u Y 3 R p b 2 4 u e 0 N h d G V n b 3 J 5 L D R 9 J n F 1 b 3 Q 7 L C Z x d W 9 0 O 1 N l Y 3 R p b 2 4 x L 0 h p Z X J h c m N o a W N h b E N v b H V t b n M y I C g y K S 9 D b 2 1 w b G l j Y X R l Z E Z 1 b m N 0 a W 9 u L n t Q Y X J h b W V 0 Z X I s N X 0 m c X V v d D s s J n F 1 b 3 Q 7 U 2 V j d G l v b j E v S G l l c m F y Y 2 h p Y 2 F s Q 2 9 s d W 1 u c z I g K D I p L 0 N v b X B s a W N h d G V k R n V u Y 3 R p b 2 4 u e 1 R 5 c G U s N n 0 m c X V v d D s s J n F 1 b 3 Q 7 U 2 V j d G l v b j E v S G l l c m F y Y 2 h p Y 2 F s Q 2 9 s d W 1 u c z I g K D I p L 1 J l c G x h Y 2 V k I F Z h b H V l M S 5 7 T G 9 z c 1 9 T a X R 1 Y X R p b 2 4 s N 3 0 m c X V v d D s s J n F 1 b 3 Q 7 U 2 V j d G l v b j E v S G l l c m F y Y 2 h p Y 2 F s Q 2 9 s d W 1 u c z I g K D I p L 0 N v b X B s a W N h d G V k R n V u Y 3 R p b 2 4 u e 0 N h d X N l L D h 9 J n F 1 b 3 Q 7 L C Z x d W 9 0 O 1 N l Y 3 R p b 2 4 x L 0 h p Z X J h c m N o a W N h b E N v b H V t b n M y I C g y K S 9 D b 2 1 w b G l j Y X R l Z E Z 1 b m N 0 a W 9 u L n t W Y W x 1 Z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S G l l c m F y Y 2 h p Y 2 F s Q 2 9 s d W 1 u c z I g K D I p L 0 N v b X B s a W N h d G V k R n V u Y 3 R p b 2 4 u e 0 J h c 2 V p b m c s M H 0 m c X V v d D s s J n F 1 b 3 Q 7 U 2 V j d G l v b j E v S G l l c m F y Y 2 h p Y 2 F s Q 2 9 s d W 1 u c z I g K D I p L 0 N v b X B s a W N h d G V k R n V u Y 3 R p b 2 4 u e 1 N l c n Z p Y 2 U s M X 0 m c X V v d D s s J n F 1 b 3 Q 7 U 2 V j d G l v b j E v S G l l c m F y Y 2 h p Y 2 F s Q 2 9 s d W 1 u c z I g K D I p L 0 N v b X B s a W N h d G V k R n V u Y 3 R p b 2 4 u e 0 R l c 2 l n b m F 0 a W 9 u L D J 9 J n F 1 b 3 Q 7 L C Z x d W 9 0 O 1 N l Y 3 R p b 2 4 x L 0 h p Z X J h c m N o a W N h b E N v b H V t b n M y I C g y K S 9 D b 2 1 w b G l j Y X R l Z E Z 1 b m N 0 a W 9 u L n t D b 2 1 t b 2 4 g T m F t Z S w z f S Z x d W 9 0 O y w m c X V v d D t T Z W N 0 a W 9 u M S 9 I a W V y Y X J j a G l j Y W x D b 2 x 1 b W 5 z M i A o M i k v Q 2 9 t c G x p Y 2 F 0 Z W R G d W 5 j d G l v b i 5 7 Q 2 F 0 Z W d v c n k s N H 0 m c X V v d D s s J n F 1 b 3 Q 7 U 2 V j d G l v b j E v S G l l c m F y Y 2 h p Y 2 F s Q 2 9 s d W 1 u c z I g K D I p L 0 N v b X B s a W N h d G V k R n V u Y 3 R p b 2 4 u e 1 B h c m F t Z X R l c i w 1 f S Z x d W 9 0 O y w m c X V v d D t T Z W N 0 a W 9 u M S 9 I a W V y Y X J j a G l j Y W x D b 2 x 1 b W 5 z M i A o M i k v Q 2 9 t c G x p Y 2 F 0 Z W R G d W 5 j d G l v b i 5 7 V H l w Z S w 2 f S Z x d W 9 0 O y w m c X V v d D t T Z W N 0 a W 9 u M S 9 I a W V y Y X J j a G l j Y W x D b 2 x 1 b W 5 z M i A o M i k v U m V w b G F j Z W Q g V m F s d W U x L n t M b 3 N z X 1 N p d H V h d G l v b i w 3 f S Z x d W 9 0 O y w m c X V v d D t T Z W N 0 a W 9 u M S 9 I a W V y Y X J j a G l j Y W x D b 2 x 1 b W 5 z M i A o M i k v Q 2 9 t c G x p Y 2 F 0 Z W R G d W 5 j d G l v b i 5 7 Q 2 F 1 c 2 U s O H 0 m c X V v d D s s J n F 1 b 3 Q 7 U 2 V j d G l v b j E v S G l l c m F y Y 2 h p Y 2 F s Q 2 9 s d W 1 u c z I g K D I p L 0 N v b X B s a W N h d G V k R n V u Y 3 R p b 2 4 u e 1 Z h b H V l L D l 9 J n F 1 b 3 Q 7 X S w m c X V v d D t S Z W x h d G l v b n N o a X B J b m Z v J n F 1 b 3 Q 7 O l t d f S I g L z 4 8 R W 5 0 c n k g V H l w Z T 0 i U X V l c n l J R C I g V m F s d W U 9 I n M x M T J k Y z J m O S 1 m Z W R j L T R k N j c t Y j J h Y i 1 j Z m Z l M W U 2 M D h k M z I i I C 8 + P E V u d H J 5 I F R 5 c G U 9 I k x v Y W R l Z F R v Q W 5 h b H l z a X N T Z X J 2 a W N l c y I g V m F s d W U 9 I m w w I i A v P j x F b n R y e S B U e X B l P S J R d W V y e U d y b 3 V w S U Q i I F Z h b H V l P S J z Y T d h Y m Q 5 M D U t Z G E 1 Y S 0 0 Z m V l L W E 1 O D M t N z N l N m U 0 M T k 0 O D h h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S G l l c m F y Y 2 h p Y 2 F s Q 2 9 s d W 1 u c z I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z I l M j A o M i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z I l M j A o M i k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y J T I w K D I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z I l M j A o M i k v Q 2 9 t c G x p Y 2 F 0 Z W R G d W 5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X J h c m N o a W N h b E N v b H V t b n M y J T I w K D I p L 1 J l c G x h Y 2 V k J T I w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l c m F y Y 2 h p Y 2 F s Q 2 9 s d W 1 u c z I l M j A o M i k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c 3 R f T 2 Z f R n V u Y 3 R p b 2 5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F m M m Q x M j B k L W M 2 Y m U t N D U 0 Z C 0 5 Y j c 1 L T A 1 M D A 1 Z m E 4 Y T Q z N y I g L z 4 8 R W 5 0 c n k g V H l w Z T 0 i R m l s b E x h c 3 R V c G R h d G V k I i B W Y W x 1 Z T 0 i Z D I w M j A t M D I t M D V U M D A 6 M j E 6 M z M u M D I w M j c 4 N V o i I C 8 + P E V u d H J 5 I F R 5 c G U 9 I k Z p b G x D b 2 x 1 b W 5 U e X B l c y I g V m F s d W U 9 I n N C Z 0 E 9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X V l c n l H c m 9 1 c E l E I i B W Y W x 1 Z T 0 i c z F i Z G Y 0 M 2 Y 3 L W M 1 Y z E t N G E y N C 1 h M z Q w L T k 4 N T N h M D c z N G U x N y I g L z 4 8 R W 5 0 c n k g V H l w Z T 0 i R m l s b E N v b H V t b k 5 h b W V z I i B W Y W x 1 Z T 0 i c 1 s m c X V v d D t O Y W 1 l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W 5 2 b 2 t l Z C B G d W 5 j d G l v b i 9 D b 2 5 2 Z X J 0 Z W Q g d G 8 g V G F i b G U u e 0 5 h b W U s M H 0 m c X V v d D s s J n F 1 b 3 Q 7 U 2 V j d G l v b j E v S W 5 2 b 2 t l Z C B G d W 5 j d G l v b i 9 D b 2 5 2 Z X J 0 Z W Q g d G 8 g V G F i b G U u e 1 Z h b H V l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l u d m 9 r Z W Q g R n V u Y 3 R p b 2 4 v Q 2 9 u d m V y d G V k I H R v I F R h Y m x l L n t O Y W 1 l L D B 9 J n F 1 b 3 Q 7 L C Z x d W 9 0 O 1 N l Y 3 R p b 2 4 x L 0 l u d m 9 r Z W Q g R n V u Y 3 R p b 2 4 v Q 2 9 u d m V y d G V k I H R v I F R h Y m x l L n t W Y W x 1 Z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G l z d F 9 P Z l 9 G d W 5 j d G l v b n M v S W 5 2 b 2 t l Z C U y M E Z 1 b m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F 9 P Z l 9 G d W 5 j d G l v b n M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c 3 R f T 2 Z f R n V u Y 3 R p b 2 5 z L 0 Z p b H R l c m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o O w j e R s f B R p a H U l U w v + o L A A A A A A I A A A A A A A N m A A D A A A A A E A A A A I q f w r G O S z C c 6 W T C 5 D 3 O h A 8 A A A A A B I A A A K A A A A A Q A A A A F e v v 9 1 1 s E F 1 a Z F a 1 q u 9 s V 1 A A A A C + G o 4 z 9 i z J Q j O S s 6 Z N v B G U 5 r n 6 K O n f K G s s Q 6 5 T s C o x T 9 S 6 O t L r T A z 3 n P 6 X R C V + D r l 4 Q n i y 7 5 O D C U O j 7 v M z V H f B / E A b B O R 4 c / f m D h c K X U S p 8 R Q A A A C v w i U Y l a 3 + 0 T e e r B S I Z C g 5 W m Q z t A = = < / D a t a M a s h u p > 
</file>

<file path=customXml/itemProps1.xml><?xml version="1.0" encoding="utf-8"?>
<ds:datastoreItem xmlns:ds="http://schemas.openxmlformats.org/officeDocument/2006/customXml" ds:itemID="{863FA394-AEEE-4CF3-8BE1-218879C781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Biegert</dc:creator>
  <cp:lastModifiedBy>Mark Biegert</cp:lastModifiedBy>
  <dcterms:created xsi:type="dcterms:W3CDTF">2019-10-24T14:02:45Z</dcterms:created>
  <dcterms:modified xsi:type="dcterms:W3CDTF">2020-02-11T02:37:52Z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cd2f3eee-7db0-4f9d-adac-5a2b7539a0dd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