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k\Dropbox\Blog\BattleshipFuelUsage\"/>
    </mc:Choice>
  </mc:AlternateContent>
  <xr:revisionPtr revIDLastSave="0" documentId="13_ncr:1_{1735C3A7-BF9F-483F-97EB-28CB16A2CE91}" xr6:coauthVersionLast="46" xr6:coauthVersionMax="46" xr10:uidLastSave="{00000000-0000-0000-0000-000000000000}"/>
  <bookViews>
    <workbookView xWindow="-108" yWindow="-108" windowWidth="23256" windowHeight="12576" xr2:uid="{37CDF6D5-4527-4C48-B664-BC92459CAA60}"/>
  </bookViews>
  <sheets>
    <sheet name="Report" sheetId="4" r:id="rId1"/>
    <sheet name="Battleship_Classes" sheetId="1" r:id="rId2"/>
    <sheet name="Fuel_Usage" sheetId="2" r:id="rId3"/>
  </sheets>
  <definedNames>
    <definedName name="_xlnm._FilterDatabase" localSheetId="2" hidden="1">Fuel_Usage!$A$5:$C$49</definedName>
    <definedName name="_xlnm._FilterDatabase" localSheetId="0" hidden="1">Report!$A$5:$F$49</definedName>
    <definedName name="ExternalData_1" localSheetId="2" hidden="1">Fuel_Usage!$I$10:$K$34</definedName>
    <definedName name="ExternalData_1" localSheetId="0" hidden="1">Report!#REF!</definedName>
    <definedName name="ExternalData_2" localSheetId="2" hidden="1">Fuel_Usage!$E$10:$G$35</definedName>
    <definedName name="ExternalData_2" localSheetId="0" hidden="1">Report!#REF!</definedName>
    <definedName name="ExternalData_3" localSheetId="2" hidden="1">Fuel_Usage!$M$10:$O$30</definedName>
    <definedName name="ExternalData_3" localSheetId="0" hidden="1">Report!#REF!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owa_Fuel_Consumption_029f2cd4-a782-4d26-8298-07f75294b1ee" name="Iowa_Fuel_Consumption" connection="Query - Iowa_Fuel_Consumption"/>
          <x15:modelTable id="North_Carolina_Fuel_Consumption_211a6282-78cd-49d9-bc1d-70482d5e3cd5" name="North_Carolina_Fuel_Consumption" connection="Query - North_Carolina_Fuel_Consumption"/>
          <x15:modelTable id="South_Dakota_Fuel_Consumption_bb55baaf-e8c6-4405-ac92-709901f9b6c1" name="South_Dakota_Fuel_Consumption" connection="Query - South_Dakota_Fuel_Consumption"/>
          <x15:modelTable id="US_WW2_Battleships_c3bfd60f-2fbe-4ca0-b63c-807f56b7976d" name="US_WW2_Battleships" connection="Query - US_WW2_Battleships"/>
          <x15:modelTable id="PQ_Funcitons_abeba6af-1ef7-41b3-969f-ba5b3641424e" name="PQ_Funcitons" connection="Query - PQ_Funciton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 a="1"/>
  <c r="F33" i="4" s="1"/>
  <c r="E34" i="4" a="1"/>
  <c r="E34" i="4" s="1"/>
  <c r="H36" i="4" s="1"/>
  <c r="G34" i="4" l="1"/>
  <c r="I35" i="4"/>
  <c r="H34" i="4"/>
  <c r="F35" i="4"/>
  <c r="G35" i="4"/>
  <c r="H35" i="4"/>
  <c r="F36" i="4"/>
  <c r="I36" i="4"/>
  <c r="F34" i="4"/>
  <c r="I34" i="4"/>
  <c r="G3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CDB830-3C19-42D9-AD13-81E2C837FE6B}" keepAlive="1" name="ModelConnection_ExternalData_1" description="Data Model" type="5" refreshedVersion="6" minRefreshableVersion="5" saveData="1">
    <dbPr connection="Data Model Connection" command="Iowa_Fuel_Consumption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E4A18B0C-A54A-4897-A16E-F45241745E67}" keepAlive="1" name="ModelConnection_ExternalData_2" description="Data Model" type="5" refreshedVersion="6" minRefreshableVersion="5" saveData="1">
    <dbPr connection="Data Model Connection" command="North_Carolina_Fuel_Consumption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4DCC991D-C0F6-4D7D-9373-B8295F895987}" keepAlive="1" name="ModelConnection_ExternalData_31" description="Data Model" type="5" refreshedVersion="6" minRefreshableVersion="5" saveData="1">
    <dbPr connection="Data Model Connection" command="South_Dakota_Fuel_Consumption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32B4721F-5841-4151-869C-E8F06DBA1BFF}" keepAlive="1" name="Query - GetShip" description="Connection to the 'GetShip' query in the workbook." type="5" refreshedVersion="0" background="1">
    <dbPr connection="Provider=Microsoft.Mashup.OleDb.1;Data Source=$Workbook$;Location=GetShip;Extended Properties=&quot;&quot;" command="SELECT * FROM [GetShip]"/>
  </connection>
  <connection id="5" xr16:uid="{3DA964B0-FC42-4D1C-B0DF-27ACF3E33B7C}" name="Query - Iowa_Fuel_Consumption" description="Connection to the 'Iowa_Fuel_Consumption' query in the workbook." type="100" refreshedVersion="6" minRefreshableVersion="5">
    <extLst>
      <ext xmlns:x15="http://schemas.microsoft.com/office/spreadsheetml/2010/11/main" uri="{DE250136-89BD-433C-8126-D09CA5730AF9}">
        <x15:connection id="10654089-0bce-4713-aa27-358dc9f05af8"/>
      </ext>
    </extLst>
  </connection>
  <connection id="6" xr16:uid="{F2A2F80E-CF3E-4C3F-918B-7A8056B13D8A}" name="Query - North_Carolina_Fuel_Consumption" description="Connection to the 'North_Carolina_Fuel_Consumption' query in the workbook." type="100" refreshedVersion="6" minRefreshableVersion="5">
    <extLst>
      <ext xmlns:x15="http://schemas.microsoft.com/office/spreadsheetml/2010/11/main" uri="{DE250136-89BD-433C-8126-D09CA5730AF9}">
        <x15:connection id="f259f4be-f978-4e49-bca2-72b5a13a22cd"/>
      </ext>
    </extLst>
  </connection>
  <connection id="7" xr16:uid="{635FD52F-C8D1-407C-888D-A3AE67175D76}" name="Query - PQ_Funcitons" description="Connection to the 'PQ_Funcitons' query in the workbook." type="100" refreshedVersion="6" minRefreshableVersion="5">
    <extLst>
      <ext xmlns:x15="http://schemas.microsoft.com/office/spreadsheetml/2010/11/main" uri="{DE250136-89BD-433C-8126-D09CA5730AF9}">
        <x15:connection id="05596869-d1ba-47fc-9e93-aab69fd4e9ac">
          <x15:oledbPr connection="Provider=Microsoft.Mashup.OleDb.1;Data Source=$Workbook$;Location=PQ_Funcitons;Extended Properties=&quot;&quot;">
            <x15:dbTables>
              <x15:dbTable name="PQ_Funcitons"/>
            </x15:dbTables>
          </x15:oledbPr>
        </x15:connection>
      </ext>
    </extLst>
  </connection>
  <connection id="8" xr16:uid="{BA79AFFB-B613-4D15-B473-A1845B4F81BA}" name="Query - South_Dakota_Fuel_Consumption" description="Connection to the 'South_Dakota_Fuel_Consumption' query in the workbook." type="100" refreshedVersion="6" minRefreshableVersion="5">
    <extLst>
      <ext xmlns:x15="http://schemas.microsoft.com/office/spreadsheetml/2010/11/main" uri="{DE250136-89BD-433C-8126-D09CA5730AF9}">
        <x15:connection id="ba2217d2-bed8-4df0-9dd3-d87dc9e2964a"/>
      </ext>
    </extLst>
  </connection>
  <connection id="9" xr16:uid="{2217D5ED-F65A-4AC6-97A3-B5A969D653EC}" name="Query - US_WW2_Battleships" description="Connection to the 'US_WW2_Battleships' query in the workbook." type="100" refreshedVersion="6" minRefreshableVersion="5">
    <extLst>
      <ext xmlns:x15="http://schemas.microsoft.com/office/spreadsheetml/2010/11/main" uri="{DE250136-89BD-433C-8126-D09CA5730AF9}">
        <x15:connection id="7ccac0b7-9f4f-4683-b0bb-f1475786a4e1">
          <x15:oledbPr connection="Provider=Microsoft.Mashup.OleDb.1;Data Source=$Workbook$;Location=US_WW2_Battleships;Extended Properties=&quot;&quot;">
            <x15:dbTables>
              <x15:dbTable name="US_WW2_Battleships"/>
            </x15:dbTables>
          </x15:oledbPr>
        </x15:connection>
      </ext>
    </extLst>
  </connection>
  <connection id="10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<sst xmlns="http://schemas.openxmlformats.org/spreadsheetml/2006/main" count="177" uniqueCount="86">
  <si>
    <t>Class</t>
  </si>
  <si>
    <t>Alabama</t>
  </si>
  <si>
    <t>Arkansas</t>
  </si>
  <si>
    <t>California</t>
  </si>
  <si>
    <t>Colorado</t>
  </si>
  <si>
    <t>Idaho</t>
  </si>
  <si>
    <t>Indiana</t>
  </si>
  <si>
    <t>Iowa</t>
  </si>
  <si>
    <t>Maryland</t>
  </si>
  <si>
    <t>Massachusetts</t>
  </si>
  <si>
    <t>Mississippi</t>
  </si>
  <si>
    <t>Missouri</t>
  </si>
  <si>
    <t>Nevada</t>
  </si>
  <si>
    <t>New Jersey</t>
  </si>
  <si>
    <t>New Mexico</t>
  </si>
  <si>
    <t>New York</t>
  </si>
  <si>
    <t>North Carolina</t>
  </si>
  <si>
    <t>South Dakota</t>
  </si>
  <si>
    <t>Tennessee</t>
  </si>
  <si>
    <t>Texas</t>
  </si>
  <si>
    <t>Washington</t>
  </si>
  <si>
    <t>West Virginia</t>
  </si>
  <si>
    <t>Wisconsin</t>
  </si>
  <si>
    <t xml:space="preserve">Nevada </t>
  </si>
  <si>
    <t>Pennsylvannia</t>
  </si>
  <si>
    <t>Oklahoma</t>
  </si>
  <si>
    <t>Wyoming</t>
  </si>
  <si>
    <t>Arizona</t>
  </si>
  <si>
    <t>Class Name</t>
  </si>
  <si>
    <t>Grand Total</t>
  </si>
  <si>
    <t>North Carolina Class</t>
  </si>
  <si>
    <t>Iowa Class</t>
  </si>
  <si>
    <t>Gun Number</t>
  </si>
  <si>
    <t>Deployment Order</t>
  </si>
  <si>
    <t>Pennsylvania</t>
  </si>
  <si>
    <t>R.P.M.</t>
  </si>
  <si>
    <t>Gal./hr.</t>
  </si>
  <si>
    <t>Knots</t>
  </si>
  <si>
    <t>Battleship Classes</t>
  </si>
  <si>
    <t>US WW2 Battleships</t>
  </si>
  <si>
    <t>Fuel Usage</t>
  </si>
  <si>
    <t>Report</t>
  </si>
  <si>
    <t>US WW2 Battleship Main Battery By Class</t>
  </si>
  <si>
    <t>Ship_Name</t>
  </si>
  <si>
    <t>Hull_Number</t>
  </si>
  <si>
    <t>BB-32</t>
  </si>
  <si>
    <t>BB-33</t>
  </si>
  <si>
    <t>BB-34</t>
  </si>
  <si>
    <t>BB-35</t>
  </si>
  <si>
    <t>BB-36</t>
  </si>
  <si>
    <t>BB-37</t>
  </si>
  <si>
    <t>BB-38</t>
  </si>
  <si>
    <t>BB-39</t>
  </si>
  <si>
    <t>BB-40</t>
  </si>
  <si>
    <t>BB-41</t>
  </si>
  <si>
    <t>BB-42</t>
  </si>
  <si>
    <t>BB-43</t>
  </si>
  <si>
    <t>BB-44</t>
  </si>
  <si>
    <t>BB-45</t>
  </si>
  <si>
    <t>BB-46</t>
  </si>
  <si>
    <t>BB-48</t>
  </si>
  <si>
    <t>BB-55</t>
  </si>
  <si>
    <t>BB-56</t>
  </si>
  <si>
    <t>BB-57</t>
  </si>
  <si>
    <t>BB-58</t>
  </si>
  <si>
    <t>BB-59</t>
  </si>
  <si>
    <t>BB-60</t>
  </si>
  <si>
    <t>BB-61</t>
  </si>
  <si>
    <t>BB-62</t>
  </si>
  <si>
    <t>BB-63</t>
  </si>
  <si>
    <t>BB-64</t>
  </si>
  <si>
    <t>Chart Title</t>
  </si>
  <si>
    <t>Xaxis</t>
  </si>
  <si>
    <t>Yaxis</t>
  </si>
  <si>
    <t>Gal/Hour</t>
  </si>
  <si>
    <t>US Battleship Fuel Consumption</t>
  </si>
  <si>
    <t>This data is downloaded from the Wikipedia</t>
  </si>
  <si>
    <t>Fuel Capacities</t>
  </si>
  <si>
    <t>Name</t>
  </si>
  <si>
    <t>Gallons</t>
  </si>
  <si>
    <t>Endurance</t>
  </si>
  <si>
    <t>Speed (knots)</t>
  </si>
  <si>
    <t>Time (Days)</t>
  </si>
  <si>
    <t>w9</t>
  </si>
  <si>
    <t>Gun Dia.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</si>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</sst>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0.0_0"/>
    <numFmt numFmtId="165" formatCode="0_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onsolas"/>
      <family val="3"/>
    </font>
    <font>
      <sz val="10"/>
      <color theme="1"/>
      <name val="Consolas"/>
      <family val="2"/>
    </font>
    <font>
      <b/>
      <sz val="12"/>
      <color theme="3"/>
      <name val="Consolas"/>
      <family val="3"/>
    </font>
    <font>
      <sz val="9"/>
      <color rgb="FF7F7F7F"/>
      <name val="Tahoma"/>
      <family val="2"/>
    </font>
    <font>
      <sz val="10"/>
      <color rgb="FF3F3F76"/>
      <name val="Consolas"/>
      <family val="3"/>
    </font>
    <font>
      <b/>
      <sz val="10"/>
      <color rgb="FF7030A0"/>
      <name val="Tahoma"/>
      <family val="2"/>
    </font>
    <font>
      <b/>
      <u/>
      <sz val="10"/>
      <color theme="3"/>
      <name val="Consolas"/>
      <family val="3"/>
    </font>
    <font>
      <b/>
      <sz val="11"/>
      <color rgb="FF000099"/>
      <name val="Consolas"/>
      <family val="3"/>
    </font>
    <font>
      <b/>
      <sz val="11"/>
      <color theme="1"/>
      <name val="Consolas"/>
      <family val="3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Fill="0" applyBorder="0" applyProtection="0">
      <alignment vertical="top"/>
    </xf>
    <xf numFmtId="0" fontId="3" fillId="4" borderId="0" applyNumberFormat="0" applyBorder="0" applyAlignment="0" applyProtection="0"/>
    <xf numFmtId="0" fontId="4" fillId="0" borderId="0" applyNumberFormat="0" applyProtection="0">
      <alignment vertical="center"/>
    </xf>
    <xf numFmtId="0" fontId="5" fillId="0" borderId="0" applyNumberFormat="0" applyFill="0" applyBorder="0" applyAlignment="0" applyProtection="0"/>
    <xf numFmtId="0" fontId="6" fillId="2" borderId="1" applyNumberFormat="0" applyAlignment="0" applyProtection="0"/>
    <xf numFmtId="0" fontId="7" fillId="0" borderId="0" applyNumberFormat="0" applyFill="0" applyBorder="0" applyAlignment="0" applyProtection="0">
      <alignment vertical="top"/>
    </xf>
    <xf numFmtId="0" fontId="8" fillId="0" borderId="0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3" fillId="3" borderId="0" applyNumberFormat="0" applyBorder="0" applyAlignment="0" applyProtection="0"/>
    <xf numFmtId="0" fontId="10" fillId="0" borderId="0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NumberFormat="1"/>
    <xf numFmtId="8" fontId="0" fillId="0" borderId="0" xfId="0" applyNumberFormat="1"/>
    <xf numFmtId="0" fontId="0" fillId="5" borderId="0" xfId="0" applyFill="1"/>
    <xf numFmtId="0" fontId="10" fillId="0" borderId="0" xfId="10"/>
    <xf numFmtId="0" fontId="0" fillId="5" borderId="0" xfId="0" applyFill="1" applyAlignment="1">
      <alignment horizontal="center"/>
    </xf>
    <xf numFmtId="0" fontId="2" fillId="5" borderId="0" xfId="11" applyFill="1" applyAlignment="1">
      <alignment horizontal="center"/>
    </xf>
    <xf numFmtId="0" fontId="2" fillId="6" borderId="0" xfId="11" applyFill="1" applyAlignment="1">
      <alignment horizontal="center"/>
    </xf>
    <xf numFmtId="0" fontId="11" fillId="0" borderId="0" xfId="0" applyFont="1"/>
    <xf numFmtId="0" fontId="0" fillId="5" borderId="0" xfId="0" applyFill="1" applyAlignment="1">
      <alignment horizontal="centerContinuous"/>
    </xf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2" xfId="0" applyNumberFormat="1" applyBorder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2" xfId="0" applyFont="1" applyBorder="1"/>
    <xf numFmtId="0" fontId="12" fillId="0" borderId="4" xfId="0" applyFont="1" applyBorder="1"/>
    <xf numFmtId="164" fontId="0" fillId="0" borderId="4" xfId="0" applyNumberFormat="1" applyBorder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12" fillId="0" borderId="5" xfId="0" applyFont="1" applyBorder="1" applyAlignment="1">
      <alignment horizontal="centerContinuous"/>
    </xf>
    <xf numFmtId="0" fontId="12" fillId="0" borderId="0" xfId="0" applyFont="1"/>
    <xf numFmtId="0" fontId="0" fillId="5" borderId="0" xfId="0" applyFill="1" applyAlignment="1">
      <alignment horizontal="centerContinuous" vertical="center"/>
    </xf>
    <xf numFmtId="165" fontId="0" fillId="0" borderId="0" xfId="0" applyNumberFormat="1"/>
    <xf numFmtId="0" fontId="0" fillId="0" borderId="0" xfId="0" applyAlignment="1">
      <alignment horizontal="right"/>
    </xf>
  </cellXfs>
  <cellStyles count="13">
    <cellStyle name="20% - Accent1 2" xfId="9" xr:uid="{B2B8EDF9-A39D-4FEA-89A3-98BFB4ED19DC}"/>
    <cellStyle name="20% - Accent3 2" xfId="2" xr:uid="{708FA328-E0D1-4191-91BA-EAB54B6A2461}"/>
    <cellStyle name="Comment" xfId="6" xr:uid="{61F2B029-206F-4A6C-8302-43544B1DDEE6}"/>
    <cellStyle name="Explanatory Text 2" xfId="4" xr:uid="{6A154601-7E96-437A-B499-28B9461A1AB5}"/>
    <cellStyle name="Followed Hyperlink" xfId="12" builtinId="9" customBuiltin="1"/>
    <cellStyle name="Heading 1" xfId="10" builtinId="16" customBuiltin="1"/>
    <cellStyle name="Heading 1 2" xfId="3" xr:uid="{ADC26DF0-912F-480F-B9EB-12743E49F403}"/>
    <cellStyle name="Heading 2 2" xfId="8" xr:uid="{FAD8B006-D732-4469-9D7A-E39C2EA46C44}"/>
    <cellStyle name="Heading 3 2" xfId="7" xr:uid="{15E8756C-18F0-4BA1-BA4B-71C9056EFAC2}"/>
    <cellStyle name="Hyperlink" xfId="11" builtinId="8" customBuiltin="1"/>
    <cellStyle name="Input 2" xfId="5" xr:uid="{25AE7795-62C9-400E-9280-4C507339D71C}"/>
    <cellStyle name="Normal" xfId="0" builtinId="0"/>
    <cellStyle name="Normal 2" xfId="1" xr:uid="{039DF873-9EAD-4AC2-8F44-7252EC3E141E}"/>
  </cellStyles>
  <dxfs count="36">
    <dxf>
      <numFmt numFmtId="3" formatCode="#,##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5" formatCode="0_0"/>
    </dxf>
    <dxf>
      <numFmt numFmtId="165" formatCode="0_0"/>
    </dxf>
    <dxf>
      <numFmt numFmtId="165" formatCode="0_0"/>
    </dxf>
    <dxf>
      <alignment horizontal="right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i val="0"/>
        <color theme="9" tint="-0.249977111117893"/>
      </font>
      <border>
        <top style="thin">
          <color theme="9"/>
        </top>
      </border>
    </dxf>
    <dxf>
      <font>
        <b/>
        <i val="0"/>
        <color theme="1"/>
      </font>
      <border>
        <bottom style="thin">
          <color theme="9"/>
        </bottom>
      </border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9" tint="0.79998168889431442"/>
          <bgColor theme="9" tint="0.79998168889431442"/>
        </patternFill>
      </fill>
      <border>
        <bottom style="thin">
          <color theme="0"/>
        </bottom>
      </border>
    </dxf>
    <dxf>
      <border>
        <top style="thin">
          <color theme="9" tint="0.79998168889431442"/>
        </top>
      </border>
    </dxf>
    <dxf>
      <border>
        <top style="thin">
          <color theme="9" tint="0.79998168889431442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9" tint="0.79998168889431442"/>
          <bgColor theme="9" tint="0.7999816888943144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border>
        <right style="thin">
          <color theme="9"/>
        </right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  <horizontal style="thin">
          <color theme="0"/>
        </horizontal>
      </border>
    </dxf>
    <dxf>
      <font>
        <color theme="1"/>
      </font>
      <border>
        <horizontal style="thin">
          <color theme="9" tint="0.79998168889431442"/>
        </horizontal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/>
        <vertical/>
      </border>
    </dxf>
    <dxf>
      <font>
        <b/>
        <i val="0"/>
      </font>
      <fill>
        <patternFill>
          <bgColor theme="5" tint="0.79998168889431442"/>
        </patternFill>
      </fill>
      <border>
        <left/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>
        <bottom style="double">
          <color auto="1"/>
        </bottom>
      </border>
    </dxf>
  </dxfs>
  <tableStyles count="5" defaultTableStyle="TableStyleMedium2" defaultPivotStyle="PivotStyleLight16">
    <tableStyle name="Biegert Standard" table="0" count="4" xr9:uid="{324F7AC1-4091-4BD7-9DB9-D190AA785BA0}">
      <tableStyleElement type="headerRow" dxfId="35"/>
      <tableStyleElement type="totalRow" dxfId="34"/>
      <tableStyleElement type="firstColumn" dxfId="33"/>
      <tableStyleElement type="firstRowStripe" dxfId="32"/>
    </tableStyle>
    <tableStyle name="Biegert Standard 2" table="0" count="12" xr9:uid="{A392D3FE-A7F2-4ECA-BE37-513807A3B6F8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secondColumnSubheading" dxfId="23"/>
      <tableStyleElement type="thirdColumnSubheading" dxfId="22"/>
      <tableStyleElement type="firstRowSubheading" dxfId="21"/>
      <tableStyleElement type="secondRowSubheading" dxfId="20"/>
    </tableStyle>
    <tableStyle name="Biegert Standard A" pivot="0" count="4" xr9:uid="{3E365BD9-054F-4D38-8569-4B8D1490E5CA}">
      <tableStyleElement type="headerRow" dxfId="19"/>
      <tableStyleElement type="totalRow" dxfId="18"/>
      <tableStyleElement type="firstColumn" dxfId="17"/>
      <tableStyleElement type="firstRowStripe" dxfId="16"/>
    </tableStyle>
    <tableStyle name="Biegert_Standard" pivot="0" count="7" xr9:uid="{73B9786A-32D0-4320-B028-585AFA35582D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Invisible" pivot="0" table="0" count="0" xr9:uid="{3CA158CE-53F4-4E62-B6CC-DBB9409EE2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Report!$E$25</c:f>
          <c:strCache>
            <c:ptCount val="1"/>
            <c:pt idx="0">
              <c:v>US Battleship Fuel Consumption</c:v>
            </c:pt>
          </c:strCache>
        </c:strRef>
      </c:tx>
      <c:layout>
        <c:manualLayout>
          <c:xMode val="edge"/>
          <c:yMode val="edge"/>
          <c:x val="0.20657737671525411"/>
          <c:y val="1.25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olas" panose="020B0609020204030204" pitchFamily="49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2599264799829"/>
          <c:y val="0.13333333333333333"/>
          <c:w val="0.80052292663695201"/>
          <c:h val="0.68165288713910765"/>
        </c:manualLayout>
      </c:layout>
      <c:scatterChart>
        <c:scatterStyle val="smoothMarker"/>
        <c:varyColors val="0"/>
        <c:ser>
          <c:idx val="0"/>
          <c:order val="0"/>
          <c:tx>
            <c:v>North Carolina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Fuel_Usage!$F$11:$F$35</c:f>
              <c:numCache>
                <c:formatCode>General</c:formatCode>
                <c:ptCount val="25"/>
                <c:pt idx="0">
                  <c:v>12.6</c:v>
                </c:pt>
                <c:pt idx="1">
                  <c:v>13.3</c:v>
                </c:pt>
                <c:pt idx="2">
                  <c:v>14.1</c:v>
                </c:pt>
                <c:pt idx="3">
                  <c:v>14.8</c:v>
                </c:pt>
                <c:pt idx="4">
                  <c:v>15.5</c:v>
                </c:pt>
                <c:pt idx="5">
                  <c:v>16.2</c:v>
                </c:pt>
                <c:pt idx="6">
                  <c:v>16.899999999999999</c:v>
                </c:pt>
                <c:pt idx="7">
                  <c:v>17.600000000000001</c:v>
                </c:pt>
                <c:pt idx="8">
                  <c:v>18.3</c:v>
                </c:pt>
                <c:pt idx="9">
                  <c:v>18.899999999999999</c:v>
                </c:pt>
                <c:pt idx="10">
                  <c:v>19.600000000000001</c:v>
                </c:pt>
                <c:pt idx="11">
                  <c:v>20.3</c:v>
                </c:pt>
                <c:pt idx="12">
                  <c:v>20.9</c:v>
                </c:pt>
                <c:pt idx="13">
                  <c:v>21.5</c:v>
                </c:pt>
                <c:pt idx="14">
                  <c:v>22.2</c:v>
                </c:pt>
                <c:pt idx="15">
                  <c:v>22.8</c:v>
                </c:pt>
                <c:pt idx="16">
                  <c:v>23.3</c:v>
                </c:pt>
                <c:pt idx="17">
                  <c:v>23.8</c:v>
                </c:pt>
                <c:pt idx="18">
                  <c:v>24.3</c:v>
                </c:pt>
                <c:pt idx="19">
                  <c:v>24.7</c:v>
                </c:pt>
                <c:pt idx="20">
                  <c:v>25.1</c:v>
                </c:pt>
                <c:pt idx="21">
                  <c:v>25.5</c:v>
                </c:pt>
                <c:pt idx="22">
                  <c:v>25.9</c:v>
                </c:pt>
                <c:pt idx="23">
                  <c:v>26.3</c:v>
                </c:pt>
                <c:pt idx="24">
                  <c:v>26.7</c:v>
                </c:pt>
              </c:numCache>
            </c:numRef>
          </c:xVal>
          <c:yVal>
            <c:numRef>
              <c:f>Fuel_Usage!$G$11:$G$35</c:f>
              <c:numCache>
                <c:formatCode>General</c:formatCode>
                <c:ptCount val="25"/>
                <c:pt idx="0">
                  <c:v>1426</c:v>
                </c:pt>
                <c:pt idx="1">
                  <c:v>1568</c:v>
                </c:pt>
                <c:pt idx="2">
                  <c:v>1723</c:v>
                </c:pt>
                <c:pt idx="3">
                  <c:v>1894</c:v>
                </c:pt>
                <c:pt idx="4">
                  <c:v>2082</c:v>
                </c:pt>
                <c:pt idx="5">
                  <c:v>2288</c:v>
                </c:pt>
                <c:pt idx="6">
                  <c:v>2515</c:v>
                </c:pt>
                <c:pt idx="7">
                  <c:v>2765</c:v>
                </c:pt>
                <c:pt idx="8">
                  <c:v>3039</c:v>
                </c:pt>
                <c:pt idx="9">
                  <c:v>3340</c:v>
                </c:pt>
                <c:pt idx="10">
                  <c:v>3671</c:v>
                </c:pt>
                <c:pt idx="11">
                  <c:v>4035</c:v>
                </c:pt>
                <c:pt idx="12">
                  <c:v>4436</c:v>
                </c:pt>
                <c:pt idx="13">
                  <c:v>4875</c:v>
                </c:pt>
                <c:pt idx="14">
                  <c:v>5359</c:v>
                </c:pt>
                <c:pt idx="15">
                  <c:v>5890</c:v>
                </c:pt>
                <c:pt idx="16">
                  <c:v>6474</c:v>
                </c:pt>
                <c:pt idx="17">
                  <c:v>7116</c:v>
                </c:pt>
                <c:pt idx="18">
                  <c:v>7821</c:v>
                </c:pt>
                <c:pt idx="19">
                  <c:v>8597</c:v>
                </c:pt>
                <c:pt idx="20">
                  <c:v>9449</c:v>
                </c:pt>
                <c:pt idx="21">
                  <c:v>10386</c:v>
                </c:pt>
                <c:pt idx="22">
                  <c:v>11416</c:v>
                </c:pt>
                <c:pt idx="23">
                  <c:v>12548</c:v>
                </c:pt>
                <c:pt idx="24">
                  <c:v>13534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2F-406A-B250-0F504133E96E}"/>
            </c:ext>
          </c:extLst>
        </c:ser>
        <c:ser>
          <c:idx val="1"/>
          <c:order val="1"/>
          <c:tx>
            <c:v>Iowa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Fuel_Usage!$J$11:$J$34</c:f>
              <c:numCache>
                <c:formatCode>General</c:formatCode>
                <c:ptCount val="24"/>
                <c:pt idx="0">
                  <c:v>14.7</c:v>
                </c:pt>
                <c:pt idx="1">
                  <c:v>15.6</c:v>
                </c:pt>
                <c:pt idx="2">
                  <c:v>16.399999999999999</c:v>
                </c:pt>
                <c:pt idx="3">
                  <c:v>17.100000000000001</c:v>
                </c:pt>
                <c:pt idx="4">
                  <c:v>17.899999999999999</c:v>
                </c:pt>
                <c:pt idx="5">
                  <c:v>18.7</c:v>
                </c:pt>
                <c:pt idx="6">
                  <c:v>19.5</c:v>
                </c:pt>
                <c:pt idx="7">
                  <c:v>20.3</c:v>
                </c:pt>
                <c:pt idx="8">
                  <c:v>21.1</c:v>
                </c:pt>
                <c:pt idx="9">
                  <c:v>21.9</c:v>
                </c:pt>
                <c:pt idx="10">
                  <c:v>22.7</c:v>
                </c:pt>
                <c:pt idx="11">
                  <c:v>23.5</c:v>
                </c:pt>
                <c:pt idx="12">
                  <c:v>24.3</c:v>
                </c:pt>
                <c:pt idx="13">
                  <c:v>25</c:v>
                </c:pt>
                <c:pt idx="14">
                  <c:v>25.8</c:v>
                </c:pt>
                <c:pt idx="15">
                  <c:v>26.5</c:v>
                </c:pt>
                <c:pt idx="16">
                  <c:v>27.2</c:v>
                </c:pt>
                <c:pt idx="17">
                  <c:v>27.7</c:v>
                </c:pt>
                <c:pt idx="18">
                  <c:v>28.2</c:v>
                </c:pt>
                <c:pt idx="19">
                  <c:v>28.7</c:v>
                </c:pt>
                <c:pt idx="20">
                  <c:v>29.2</c:v>
                </c:pt>
                <c:pt idx="21">
                  <c:v>29.6</c:v>
                </c:pt>
                <c:pt idx="22">
                  <c:v>29.9</c:v>
                </c:pt>
                <c:pt idx="23">
                  <c:v>30</c:v>
                </c:pt>
              </c:numCache>
            </c:numRef>
          </c:xVal>
          <c:yVal>
            <c:numRef>
              <c:f>Fuel_Usage!$K$11:$K$34</c:f>
              <c:numCache>
                <c:formatCode>General</c:formatCode>
                <c:ptCount val="24"/>
                <c:pt idx="0">
                  <c:v>2200</c:v>
                </c:pt>
                <c:pt idx="1">
                  <c:v>2393</c:v>
                </c:pt>
                <c:pt idx="2">
                  <c:v>2603</c:v>
                </c:pt>
                <c:pt idx="3">
                  <c:v>2831</c:v>
                </c:pt>
                <c:pt idx="4">
                  <c:v>3080</c:v>
                </c:pt>
                <c:pt idx="5">
                  <c:v>3350</c:v>
                </c:pt>
                <c:pt idx="6">
                  <c:v>3644</c:v>
                </c:pt>
                <c:pt idx="7">
                  <c:v>3964</c:v>
                </c:pt>
                <c:pt idx="8">
                  <c:v>4312</c:v>
                </c:pt>
                <c:pt idx="9">
                  <c:v>4690</c:v>
                </c:pt>
                <c:pt idx="10">
                  <c:v>5102</c:v>
                </c:pt>
                <c:pt idx="11">
                  <c:v>5550</c:v>
                </c:pt>
                <c:pt idx="12">
                  <c:v>6038</c:v>
                </c:pt>
                <c:pt idx="13">
                  <c:v>6569</c:v>
                </c:pt>
                <c:pt idx="14">
                  <c:v>7146</c:v>
                </c:pt>
                <c:pt idx="15">
                  <c:v>7774</c:v>
                </c:pt>
                <c:pt idx="16">
                  <c:v>8458</c:v>
                </c:pt>
                <c:pt idx="17">
                  <c:v>9202</c:v>
                </c:pt>
                <c:pt idx="18">
                  <c:v>10011</c:v>
                </c:pt>
                <c:pt idx="19">
                  <c:v>10892</c:v>
                </c:pt>
                <c:pt idx="20">
                  <c:v>11850</c:v>
                </c:pt>
                <c:pt idx="21">
                  <c:v>12894</c:v>
                </c:pt>
                <c:pt idx="22">
                  <c:v>14029</c:v>
                </c:pt>
                <c:pt idx="23">
                  <c:v>14267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2F-406A-B250-0F504133E96E}"/>
            </c:ext>
          </c:extLst>
        </c:ser>
        <c:ser>
          <c:idx val="2"/>
          <c:order val="2"/>
          <c:tx>
            <c:v>South Dakota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Fuel_Usage!$N$11:$N$30</c:f>
              <c:numCache>
                <c:formatCode>General</c:formatCode>
                <c:ptCount val="20"/>
                <c:pt idx="0">
                  <c:v>14.3</c:v>
                </c:pt>
                <c:pt idx="1">
                  <c:v>15.1</c:v>
                </c:pt>
                <c:pt idx="2">
                  <c:v>15.9</c:v>
                </c:pt>
                <c:pt idx="3">
                  <c:v>16.7</c:v>
                </c:pt>
                <c:pt idx="4">
                  <c:v>17.5</c:v>
                </c:pt>
                <c:pt idx="5">
                  <c:v>18.3</c:v>
                </c:pt>
                <c:pt idx="6">
                  <c:v>19.100000000000001</c:v>
                </c:pt>
                <c:pt idx="7">
                  <c:v>19.8</c:v>
                </c:pt>
                <c:pt idx="8">
                  <c:v>20.6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23.2</c:v>
                </c:pt>
                <c:pt idx="13">
                  <c:v>23.7</c:v>
                </c:pt>
                <c:pt idx="14">
                  <c:v>24.2</c:v>
                </c:pt>
                <c:pt idx="15">
                  <c:v>24.7</c:v>
                </c:pt>
                <c:pt idx="16">
                  <c:v>25.1</c:v>
                </c:pt>
                <c:pt idx="17">
                  <c:v>25.6</c:v>
                </c:pt>
                <c:pt idx="18">
                  <c:v>26.1</c:v>
                </c:pt>
                <c:pt idx="19">
                  <c:v>26.5</c:v>
                </c:pt>
              </c:numCache>
            </c:numRef>
          </c:xVal>
          <c:yVal>
            <c:numRef>
              <c:f>Fuel_Usage!$O$11:$O$30</c:f>
              <c:numCache>
                <c:formatCode>General</c:formatCode>
                <c:ptCount val="20"/>
                <c:pt idx="0">
                  <c:v>1538</c:v>
                </c:pt>
                <c:pt idx="1">
                  <c:v>1699</c:v>
                </c:pt>
                <c:pt idx="2">
                  <c:v>1877</c:v>
                </c:pt>
                <c:pt idx="3">
                  <c:v>2074</c:v>
                </c:pt>
                <c:pt idx="4">
                  <c:v>2292</c:v>
                </c:pt>
                <c:pt idx="5">
                  <c:v>2532</c:v>
                </c:pt>
                <c:pt idx="6">
                  <c:v>2797</c:v>
                </c:pt>
                <c:pt idx="7">
                  <c:v>3090</c:v>
                </c:pt>
                <c:pt idx="8">
                  <c:v>3414</c:v>
                </c:pt>
                <c:pt idx="9">
                  <c:v>3772</c:v>
                </c:pt>
                <c:pt idx="10">
                  <c:v>4167</c:v>
                </c:pt>
                <c:pt idx="11">
                  <c:v>4604</c:v>
                </c:pt>
                <c:pt idx="12">
                  <c:v>5087</c:v>
                </c:pt>
                <c:pt idx="13">
                  <c:v>5620</c:v>
                </c:pt>
                <c:pt idx="14">
                  <c:v>6209</c:v>
                </c:pt>
                <c:pt idx="15">
                  <c:v>6860</c:v>
                </c:pt>
                <c:pt idx="16">
                  <c:v>7579</c:v>
                </c:pt>
                <c:pt idx="17">
                  <c:v>8373</c:v>
                </c:pt>
                <c:pt idx="18">
                  <c:v>9251</c:v>
                </c:pt>
                <c:pt idx="19">
                  <c:v>10018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2F-406A-B250-0F504133E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059183"/>
        <c:axId val="1701060431"/>
      </c:scatterChart>
      <c:valAx>
        <c:axId val="1701059183"/>
        <c:scaling>
          <c:orientation val="minMax"/>
          <c:max val="3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Report!$E$26</c:f>
              <c:strCache>
                <c:ptCount val="1"/>
                <c:pt idx="0">
                  <c:v>Knots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olas" panose="020B0609020204030204" pitchFamily="49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1701060431"/>
        <c:crosses val="autoZero"/>
        <c:crossBetween val="midCat"/>
        <c:majorUnit val="2"/>
      </c:valAx>
      <c:valAx>
        <c:axId val="1701060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Report!$E$27</c:f>
              <c:strCache>
                <c:ptCount val="1"/>
                <c:pt idx="0">
                  <c:v>Gal/Hour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olas" panose="020B0609020204030204" pitchFamily="49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,&quot;k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17010591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793176583107917"/>
          <c:y val="0.16536384514435695"/>
          <c:w val="0.24951376036270848"/>
          <c:h val="0.2109389763779527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olas" panose="020B0609020204030204" pitchFamily="49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6</xdr:row>
      <xdr:rowOff>160020</xdr:rowOff>
    </xdr:from>
    <xdr:to>
      <xdr:col>10</xdr:col>
      <xdr:colOff>716280</xdr:colOff>
      <xdr:row>22</xdr:row>
      <xdr:rowOff>160020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735C644-B236-4E16-AF49-36F95352B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167640</xdr:rowOff>
    </xdr:from>
    <xdr:to>
      <xdr:col>7</xdr:col>
      <xdr:colOff>762000</xdr:colOff>
      <xdr:row>25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B95CFF-204B-468F-A7CB-F09BD86B6087}"/>
            </a:ext>
          </a:extLst>
        </xdr:cNvPr>
        <xdr:cNvSpPr txBox="1"/>
      </xdr:nvSpPr>
      <xdr:spPr>
        <a:xfrm>
          <a:off x="5379720" y="4358640"/>
          <a:ext cx="7620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Consolas" panose="020B0609020204030204" pitchFamily="49" charset="0"/>
            </a:rPr>
            <a:t>Class</a:t>
          </a:r>
        </a:p>
      </xdr:txBody>
    </xdr:sp>
    <xdr:clientData/>
  </xdr:twoCellAnchor>
  <xdr:twoCellAnchor>
    <xdr:from>
      <xdr:col>7</xdr:col>
      <xdr:colOff>1043940</xdr:colOff>
      <xdr:row>23</xdr:row>
      <xdr:rowOff>167640</xdr:rowOff>
    </xdr:from>
    <xdr:to>
      <xdr:col>9</xdr:col>
      <xdr:colOff>38100</xdr:colOff>
      <xdr:row>25</xdr:row>
      <xdr:rowOff>22860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9EE813-4374-440F-B224-33AAD45043F3}"/>
            </a:ext>
          </a:extLst>
        </xdr:cNvPr>
        <xdr:cNvSpPr txBox="1"/>
      </xdr:nvSpPr>
      <xdr:spPr>
        <a:xfrm>
          <a:off x="6423660" y="4358640"/>
          <a:ext cx="106680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Consolas" panose="020B0609020204030204" pitchFamily="49" charset="0"/>
            </a:rPr>
            <a:t>Ship Name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iegert" refreshedDate="44208.959957060186" createdVersion="6" refreshedVersion="6" minRefreshableVersion="3" recordCount="26" xr:uid="{9252AD33-62E1-45B9-B84E-C0B57EEEF851}">
  <cacheSource type="worksheet">
    <worksheetSource name="US_WW2_Battleships"/>
  </cacheSource>
  <cacheFields count="3">
    <cacheField name="Ship_Name" numFmtId="0">
      <sharedItems count="26">
        <s v="Wyoming"/>
        <s v="Arkansas"/>
        <s v="New York"/>
        <s v="Texas"/>
        <s v="Nevada"/>
        <s v="Oklahoma"/>
        <s v="Pennsylvania"/>
        <s v="Arizona"/>
        <s v="New Mexico"/>
        <s v="Mississippi"/>
        <s v="Idaho"/>
        <s v="Tennessee"/>
        <s v="California"/>
        <s v="Colorado"/>
        <s v="Maryland"/>
        <s v="West Virginia"/>
        <s v="North Carolina"/>
        <s v="Washington"/>
        <s v="South Dakota"/>
        <s v="Indiana"/>
        <s v="Massachusetts"/>
        <s v="Alabama"/>
        <s v="Iowa"/>
        <s v="New Jersey"/>
        <s v="Missouri"/>
        <s v="Wisconsin"/>
      </sharedItems>
    </cacheField>
    <cacheField name="Hull_Number" numFmtId="0">
      <sharedItems/>
    </cacheField>
    <cacheField name="Class" numFmtId="0">
      <sharedItems count="10">
        <s v="Wyoming"/>
        <s v="New York"/>
        <s v="Nevada"/>
        <s v="Pennsylvania"/>
        <s v="New Mexico"/>
        <s v="Tennessee"/>
        <s v="Colorado"/>
        <s v="North Carolina"/>
        <s v="South Dakota"/>
        <s v="Iow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s v="BB-32"/>
    <x v="0"/>
  </r>
  <r>
    <x v="1"/>
    <s v="BB-33"/>
    <x v="0"/>
  </r>
  <r>
    <x v="2"/>
    <s v="BB-34"/>
    <x v="1"/>
  </r>
  <r>
    <x v="3"/>
    <s v="BB-35"/>
    <x v="1"/>
  </r>
  <r>
    <x v="4"/>
    <s v="BB-36"/>
    <x v="2"/>
  </r>
  <r>
    <x v="5"/>
    <s v="BB-37"/>
    <x v="2"/>
  </r>
  <r>
    <x v="6"/>
    <s v="BB-38"/>
    <x v="3"/>
  </r>
  <r>
    <x v="7"/>
    <s v="BB-39"/>
    <x v="3"/>
  </r>
  <r>
    <x v="8"/>
    <s v="BB-40"/>
    <x v="4"/>
  </r>
  <r>
    <x v="9"/>
    <s v="BB-41"/>
    <x v="4"/>
  </r>
  <r>
    <x v="10"/>
    <s v="BB-42"/>
    <x v="4"/>
  </r>
  <r>
    <x v="11"/>
    <s v="BB-43"/>
    <x v="5"/>
  </r>
  <r>
    <x v="12"/>
    <s v="BB-44"/>
    <x v="5"/>
  </r>
  <r>
    <x v="13"/>
    <s v="BB-45"/>
    <x v="6"/>
  </r>
  <r>
    <x v="14"/>
    <s v="BB-46"/>
    <x v="6"/>
  </r>
  <r>
    <x v="15"/>
    <s v="BB-48"/>
    <x v="6"/>
  </r>
  <r>
    <x v="16"/>
    <s v="BB-55"/>
    <x v="7"/>
  </r>
  <r>
    <x v="17"/>
    <s v="BB-56"/>
    <x v="7"/>
  </r>
  <r>
    <x v="18"/>
    <s v="BB-57"/>
    <x v="8"/>
  </r>
  <r>
    <x v="19"/>
    <s v="BB-58"/>
    <x v="8"/>
  </r>
  <r>
    <x v="20"/>
    <s v="BB-59"/>
    <x v="8"/>
  </r>
  <r>
    <x v="21"/>
    <s v="BB-60"/>
    <x v="8"/>
  </r>
  <r>
    <x v="22"/>
    <s v="BB-61"/>
    <x v="9"/>
  </r>
  <r>
    <x v="23"/>
    <s v="BB-62"/>
    <x v="9"/>
  </r>
  <r>
    <x v="24"/>
    <s v="BB-63"/>
    <x v="9"/>
  </r>
  <r>
    <x v="25"/>
    <s v="BB-64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3E64CF-3CE5-4F5D-A8E5-FD8474B2410D}" name="PivotTable2" cacheId="0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6" indent="0" showHeaders="0" compact="0" outline="1" outlineData="1" compactData="0" multipleFieldFilters="0">
  <location ref="H25:J62" firstHeaderRow="1" firstDataRow="1" firstDataCol="2"/>
  <pivotFields count="3">
    <pivotField axis="axisRow" compact="0" showAll="0">
      <items count="27">
        <item x="21"/>
        <item x="7"/>
        <item x="1"/>
        <item x="12"/>
        <item x="13"/>
        <item x="10"/>
        <item x="19"/>
        <item x="22"/>
        <item x="14"/>
        <item x="20"/>
        <item x="9"/>
        <item x="24"/>
        <item x="4"/>
        <item x="23"/>
        <item x="8"/>
        <item x="2"/>
        <item x="16"/>
        <item x="5"/>
        <item x="6"/>
        <item x="18"/>
        <item x="11"/>
        <item x="3"/>
        <item x="17"/>
        <item x="15"/>
        <item x="25"/>
        <item x="0"/>
        <item t="default"/>
      </items>
    </pivotField>
    <pivotField dataField="1" compact="0" showAll="0"/>
    <pivotField axis="axisRow"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2">
    <field x="2"/>
    <field x="0"/>
  </rowFields>
  <rowItems count="37">
    <i>
      <x/>
    </i>
    <i r="1">
      <x v="2"/>
    </i>
    <i r="1">
      <x v="25"/>
    </i>
    <i>
      <x v="1"/>
    </i>
    <i r="1">
      <x v="15"/>
    </i>
    <i r="1">
      <x v="21"/>
    </i>
    <i>
      <x v="2"/>
    </i>
    <i r="1">
      <x v="12"/>
    </i>
    <i r="1">
      <x v="17"/>
    </i>
    <i>
      <x v="3"/>
    </i>
    <i r="1">
      <x v="1"/>
    </i>
    <i r="1">
      <x v="18"/>
    </i>
    <i>
      <x v="4"/>
    </i>
    <i r="1">
      <x v="5"/>
    </i>
    <i r="1">
      <x v="10"/>
    </i>
    <i r="1">
      <x v="14"/>
    </i>
    <i>
      <x v="5"/>
    </i>
    <i r="1">
      <x v="3"/>
    </i>
    <i r="1">
      <x v="20"/>
    </i>
    <i>
      <x v="6"/>
    </i>
    <i r="1">
      <x v="4"/>
    </i>
    <i r="1">
      <x v="8"/>
    </i>
    <i r="1">
      <x v="23"/>
    </i>
    <i>
      <x v="7"/>
    </i>
    <i r="1">
      <x v="16"/>
    </i>
    <i r="1">
      <x v="22"/>
    </i>
    <i>
      <x v="8"/>
    </i>
    <i r="1">
      <x/>
    </i>
    <i r="1">
      <x v="6"/>
    </i>
    <i r="1">
      <x v="9"/>
    </i>
    <i r="1">
      <x v="19"/>
    </i>
    <i>
      <x v="9"/>
    </i>
    <i r="1">
      <x v="7"/>
    </i>
    <i r="1">
      <x v="11"/>
    </i>
    <i r="1">
      <x v="13"/>
    </i>
    <i r="1">
      <x v="24"/>
    </i>
    <i t="grand">
      <x/>
    </i>
  </rowItems>
  <colItems count="1">
    <i/>
  </colItems>
  <dataFields count="1">
    <dataField name="Count" fld="1" subtotal="count" baseField="2" baseItem="0" numFmtId="165"/>
  </dataFields>
  <formats count="2">
    <format dxfId="8">
      <pivotArea dataOnly="0" labelOnly="1" outline="0" axis="axisValues" fieldPosition="0"/>
    </format>
    <format dxfId="7">
      <pivotArea outline="0" fieldPosition="0">
        <references count="1">
          <reference field="4294967294" count="1">
            <x v="0"/>
          </reference>
        </references>
      </pivotArea>
    </format>
  </formats>
  <pivotTableStyleInfo name="Biegert Standard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DC2D94E7-5AE0-47AD-A92C-D941B36FED15}" autoFormatId="16" applyNumberFormats="0" applyBorderFormats="0" applyFontFormats="0" applyPatternFormats="0" applyAlignmentFormats="0" applyWidthHeightFormats="0">
  <queryTableRefresh nextId="5">
    <queryTableFields count="3">
      <queryTableField id="1" name="R.P.M." tableColumnId="1"/>
      <queryTableField id="3" name="Knots" tableColumnId="3"/>
      <queryTableField id="2" name="Gal./hr." tableColumnId="2"/>
    </queryTableFields>
  </queryTableRefresh>
  <extLst>
    <ext xmlns:x15="http://schemas.microsoft.com/office/spreadsheetml/2010/11/main" uri="{883FBD77-0823-4a55-B5E3-86C4891E6966}">
      <x15:queryTable sourceDataName="Query - Iowa_Fuel_Consumption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connectionId="2" xr16:uid="{D3E1E57D-0EC5-43BD-AD07-3C83D3643B1F}" autoFormatId="16" applyNumberFormats="0" applyBorderFormats="0" applyFontFormats="0" applyPatternFormats="0" applyAlignmentFormats="0" applyWidthHeightFormats="0">
  <queryTableRefresh nextId="5">
    <queryTableFields count="3">
      <queryTableField id="1" name="R.P.M." tableColumnId="1"/>
      <queryTableField id="3" name="Knots" tableColumnId="3"/>
      <queryTableField id="2" name="Gal./hr." tableColumnId="2"/>
    </queryTableFields>
  </queryTableRefresh>
  <extLst>
    <ext xmlns:x15="http://schemas.microsoft.com/office/spreadsheetml/2010/11/main" uri="{883FBD77-0823-4a55-B5E3-86C4891E6966}">
      <x15:queryTable sourceDataName="Query - North_Carolina_Fuel_Consumption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connectionId="3" xr16:uid="{698AB58D-A42A-4D3D-AF98-3BC338A2D4C0}" autoFormatId="16" applyNumberFormats="0" applyBorderFormats="0" applyFontFormats="0" applyPatternFormats="0" applyAlignmentFormats="0" applyWidthHeightFormats="0">
  <queryTableRefresh nextId="5">
    <queryTableFields count="3">
      <queryTableField id="1" name="R.P.M." tableColumnId="1"/>
      <queryTableField id="3" name="Knots" tableColumnId="3"/>
      <queryTableField id="2" name="Gal./hr." tableColumnId="2"/>
    </queryTableFields>
  </queryTableRefresh>
  <extLst>
    <ext xmlns:x15="http://schemas.microsoft.com/office/spreadsheetml/2010/11/main" uri="{883FBD77-0823-4a55-B5E3-86C4891E6966}">
      <x15:queryTable sourceDataName="Query - South_Dakota_Fuel_Consumption"/>
    </ext>
  </extLst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80FA31-45AB-4A41-85E0-7544C906D193}" name="Table4" displayName="Table4" ref="D9:G19" totalsRowShown="0">
  <autoFilter ref="D9:G19" xr:uid="{6FC96CD9-82C3-488C-A16A-347A2891D2B2}">
    <filterColumn colId="0" hiddenButton="1"/>
    <filterColumn colId="1" hiddenButton="1"/>
    <filterColumn colId="2" hiddenButton="1"/>
    <filterColumn colId="3" hiddenButton="1"/>
  </autoFilter>
  <tableColumns count="4">
    <tableColumn id="1" xr3:uid="{CC9172ED-E074-47AE-A8B7-EA8F66BF48A9}" name="Deployment Order"/>
    <tableColumn id="2" xr3:uid="{2E865378-146C-42DF-8091-42370BA22A6C}" name="Class Name"/>
    <tableColumn id="3" xr3:uid="{F8349867-4AD6-4925-9C2F-284D2F15C108}" name="Gun Dia." dataDxfId="6"/>
    <tableColumn id="4" xr3:uid="{D7599CAC-BB2E-4181-B5B4-BEAD15870FF0}" name="Gun Number" dataDxfId="5"/>
  </tableColumns>
  <tableStyleInfo name="Biegert_Standard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EDC5A90-8205-4EF8-AECD-0D99389C0277}" name="US_WW2_Battleships" displayName="US_WW2_Battleships" ref="D25:F51" totalsRowShown="0">
  <autoFilter ref="D25:F51" xr:uid="{77147BF1-3578-44C8-9522-3C5D33D1BDB3}"/>
  <tableColumns count="3">
    <tableColumn id="1" xr3:uid="{249B1524-88AA-4344-AB6D-BFFBE630878A}" name="Ship_Name" dataDxfId="4"/>
    <tableColumn id="2" xr3:uid="{44F29C68-A56C-4520-A1CF-C0CA4DDF458B}" name="Hull_Number" dataDxfId="3"/>
    <tableColumn id="3" xr3:uid="{168DC89E-007D-4B09-809E-8181295744DB}" name="Class" dataDxfId="2"/>
  </tableColumns>
  <tableStyleInfo name="Biegert_Standard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B6B27A7-283D-47AD-B629-C8259067A881}" name="Iowa_Fuel_Consumption" displayName="Iowa_Fuel_Consumption" ref="I10:K34" tableType="queryTable" totalsRowShown="0">
  <autoFilter ref="I10:K34" xr:uid="{64BF0760-C01C-4C41-A353-D8A71A19E341}"/>
  <tableColumns count="3">
    <tableColumn id="1" xr3:uid="{A4B2D621-899C-43DA-B4CC-B33AC5938523}" uniqueName="1" name="R.P.M." queryTableFieldId="1"/>
    <tableColumn id="3" xr3:uid="{66C1FACA-1664-4832-B70E-AFC99FB4FE44}" uniqueName="3" name="Knots" queryTableFieldId="3"/>
    <tableColumn id="2" xr3:uid="{E673D2D5-B9B1-46E0-ADC7-7C4CE58A1218}" uniqueName="2" name="Gal./hr." queryTableFieldId="2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D15D4D-74C6-4904-B8E6-897702FFC443}" name="North_Carolina_Fuel_Consumption" displayName="North_Carolina_Fuel_Consumption" ref="E10:G35" tableType="queryTable" totalsRowShown="0">
  <autoFilter ref="E10:G35" xr:uid="{F6C4D242-082A-4EEB-88A9-7B2FD1095025}"/>
  <tableColumns count="3">
    <tableColumn id="1" xr3:uid="{66F36DD6-1E8A-42B7-BD1F-063207891D86}" uniqueName="1" name="R.P.M." queryTableFieldId="1"/>
    <tableColumn id="3" xr3:uid="{418CD984-CFC5-4991-8179-C2EE8B2B5DEA}" uniqueName="3" name="Knots" queryTableFieldId="3"/>
    <tableColumn id="2" xr3:uid="{D7A4D5B7-E8E9-4D0F-8A95-FE54A59C1476}" uniqueName="2" name="Gal./hr." queryTableFieldId="2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D9FF5D7-B567-448C-9FC0-EC1BD81740EA}" name="South_Dakota_Fuel_Consumption" displayName="South_Dakota_Fuel_Consumption" ref="M10:O30" tableType="queryTable" totalsRowShown="0">
  <autoFilter ref="M10:O30" xr:uid="{C56F20CA-CA1C-432B-A44D-1E4FB347C257}"/>
  <tableColumns count="3">
    <tableColumn id="1" xr3:uid="{9C534147-B3E6-416C-BA0F-AE4BF027554E}" uniqueName="1" name="R.P.M." queryTableFieldId="1"/>
    <tableColumn id="3" xr3:uid="{DDCF5B87-A582-487B-9FB4-B323A9FC1D17}" uniqueName="3" name="Knots" queryTableFieldId="3"/>
    <tableColumn id="2" xr3:uid="{B35EC0DE-7D5C-4E2C-A840-B58C2BAB7CB7}" uniqueName="2" name="Gal./hr." queryTableFieldId="2"/>
  </tableColumns>
  <tableStyleInfo name="TableStyleLight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734B22-6C46-4966-BB4E-CF23F5392CC1}" name="_Capacities" displayName="_Capacities" ref="M3:N6" totalsRowShown="0" headerRowDxfId="1">
  <autoFilter ref="M3:N6" xr:uid="{C944A192-7673-47EE-96F9-BDED0F145C1A}"/>
  <tableColumns count="2">
    <tableColumn id="1" xr3:uid="{8F49DA9C-F5A6-48B0-B772-CEF3AC28AD29}" name="Name"/>
    <tableColumn id="2" xr3:uid="{E1EA69F6-D0D5-43DA-9C1E-C24845187A6C}" name="Gallons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D83F-DFD7-499E-BCC1-047367909B9A}">
  <sheetPr codeName="Sheet1"/>
  <dimension ref="B1:I40"/>
  <sheetViews>
    <sheetView showGridLines="0" tabSelected="1" topLeftCell="B2" zoomScaleNormal="100" workbookViewId="0"/>
  </sheetViews>
  <sheetFormatPr defaultColWidth="10.6640625" defaultRowHeight="15" customHeight="1" x14ac:dyDescent="0.3"/>
  <cols>
    <col min="1" max="1" width="0" hidden="1" customWidth="1"/>
    <col min="2" max="2" width="20.77734375" style="3" customWidth="1"/>
    <col min="3" max="3" width="5.77734375" customWidth="1"/>
    <col min="5" max="5" width="14" customWidth="1"/>
    <col min="6" max="9" width="9.77734375" customWidth="1"/>
  </cols>
  <sheetData>
    <row r="1" spans="2:7" ht="15" hidden="1" customHeight="1" x14ac:dyDescent="0.3"/>
    <row r="2" spans="2:7" ht="15" customHeight="1" x14ac:dyDescent="0.3">
      <c r="D2" s="3"/>
      <c r="E2" s="3"/>
      <c r="F2" s="3"/>
      <c r="G2" s="3"/>
    </row>
    <row r="3" spans="2:7" ht="15" customHeight="1" x14ac:dyDescent="0.3">
      <c r="B3" s="7" t="s">
        <v>41</v>
      </c>
      <c r="D3" s="22" t="s">
        <v>40</v>
      </c>
      <c r="E3" s="22"/>
      <c r="F3" s="9"/>
      <c r="G3" s="9"/>
    </row>
    <row r="4" spans="2:7" ht="15" customHeight="1" x14ac:dyDescent="0.3">
      <c r="B4" s="5"/>
      <c r="D4" s="3"/>
      <c r="E4" s="3"/>
      <c r="F4" s="3"/>
      <c r="G4" s="3"/>
    </row>
    <row r="5" spans="2:7" ht="15" customHeight="1" x14ac:dyDescent="0.3">
      <c r="B5" s="6" t="s">
        <v>38</v>
      </c>
    </row>
    <row r="6" spans="2:7" ht="15" customHeight="1" x14ac:dyDescent="0.3">
      <c r="B6" s="5"/>
    </row>
    <row r="7" spans="2:7" ht="15" customHeight="1" x14ac:dyDescent="0.3">
      <c r="B7" s="6" t="s">
        <v>40</v>
      </c>
    </row>
    <row r="17" spans="4:9" ht="15" customHeight="1" x14ac:dyDescent="0.3">
      <c r="F17" t="s">
        <v>83</v>
      </c>
    </row>
    <row r="25" spans="4:9" ht="15" customHeight="1" x14ac:dyDescent="0.3">
      <c r="D25" t="s">
        <v>71</v>
      </c>
      <c r="E25" t="s">
        <v>75</v>
      </c>
    </row>
    <row r="26" spans="4:9" ht="15" customHeight="1" x14ac:dyDescent="0.3">
      <c r="D26" t="s">
        <v>72</v>
      </c>
      <c r="E26" t="s">
        <v>37</v>
      </c>
    </row>
    <row r="27" spans="4:9" ht="15" customHeight="1" x14ac:dyDescent="0.3">
      <c r="D27" t="s">
        <v>73</v>
      </c>
      <c r="E27" t="s">
        <v>74</v>
      </c>
    </row>
    <row r="29" spans="4:9" ht="15" customHeight="1" x14ac:dyDescent="0.3">
      <c r="D29" s="4" t="s">
        <v>80</v>
      </c>
    </row>
    <row r="31" spans="4:9" ht="15" customHeight="1" x14ac:dyDescent="0.3">
      <c r="E31" s="21" t="s">
        <v>82</v>
      </c>
    </row>
    <row r="32" spans="4:9" ht="15" customHeight="1" x14ac:dyDescent="0.3">
      <c r="F32" s="20" t="s">
        <v>81</v>
      </c>
      <c r="G32" s="18"/>
      <c r="H32" s="18"/>
      <c r="I32" s="19"/>
    </row>
    <row r="33" spans="4:9" ht="15" customHeight="1" thickBot="1" x14ac:dyDescent="0.35">
      <c r="E33" s="13" t="s">
        <v>78</v>
      </c>
      <c r="F33" s="14" cm="1">
        <f t="array" ref="F33:I33">_xlfn.SEQUENCE(1,4,15,2.5)</f>
        <v>15</v>
      </c>
      <c r="G33" s="14">
        <v>17.5</v>
      </c>
      <c r="H33" s="14">
        <v>20</v>
      </c>
      <c r="I33" s="14">
        <v>22.5</v>
      </c>
    </row>
    <row r="34" spans="4:9" ht="15" customHeight="1" thickTop="1" x14ac:dyDescent="0.3">
      <c r="E34" s="15" t="str" cm="1">
        <f t="array" ref="E34:E36">_Capacities[Name]</f>
        <v>South Dakota</v>
      </c>
      <c r="F34" s="12">
        <f ca="1">VLOOKUP($E34,_Capacities[],2,0)/(24*FORECAST(F$33,OFFSET(South_Dakota_Fuel_Consumption[Gal./hr.],MATCH(F$33,South_Dakota_Fuel_Consumption[Knots],1)-1,0,2), OFFSET(South_Dakota_Fuel_Consumption[Knots],MATCH(F$33,South_Dakota_Fuel_Consumption[Knots],1)-1,0,2)))</f>
        <v>41.622564713473807</v>
      </c>
      <c r="G34" s="12">
        <f ca="1">VLOOKUP($E34,_Capacities[],2,0)/(24*FORECAST(G$33,OFFSET(South_Dakota_Fuel_Consumption[Gal./hr.],MATCH(G$33,South_Dakota_Fuel_Consumption[Knots],1)-1,0,2), OFFSET(South_Dakota_Fuel_Consumption[Knots],MATCH(G$33,South_Dakota_Fuel_Consumption[Knots],1)-1,0,2)))</f>
        <v>30.488256253635821</v>
      </c>
      <c r="H34" s="12">
        <f ca="1">VLOOKUP($E34,_Capacities[],2,0)/(24*FORECAST(H$33,OFFSET(South_Dakota_Fuel_Consumption[Gal./hr.],MATCH(H$33,South_Dakota_Fuel_Consumption[Knots],1)-1,0,2), OFFSET(South_Dakota_Fuel_Consumption[Knots],MATCH(H$33,South_Dakota_Fuel_Consumption[Knots],1)-1,0,2)))</f>
        <v>22.036923157784095</v>
      </c>
      <c r="I34" s="12">
        <f ca="1">VLOOKUP($E34,_Capacities[],2,0)/(24*FORECAST(I$33,OFFSET(South_Dakota_Fuel_Consumption[Gal./hr.],MATCH(I$33,South_Dakota_Fuel_Consumption[Knots],1)-1,0,2), OFFSET(South_Dakota_Fuel_Consumption[Knots],MATCH(I$33,South_Dakota_Fuel_Consumption[Knots],1)-1,0,2)))</f>
        <v>15.421874425276789</v>
      </c>
    </row>
    <row r="35" spans="4:9" ht="15" customHeight="1" x14ac:dyDescent="0.3">
      <c r="E35" s="15" t="str">
        <v>North Carolina</v>
      </c>
      <c r="F35" s="12">
        <f ca="1">VLOOKUP($E34,_Capacities[],2,0)/(24*FORECAST(F$33,OFFSET(North_Carolina_Fuel_Consumption[Gal./hr.],MATCH(F$33,North_Carolina_Fuel_Consumption[Knots],1)-1,0,2), OFFSET(North_Carolina_Fuel_Consumption[Knots],MATCH(F$33,North_Carolina_Fuel_Consumption[Knots],1)-1,0,2)))</f>
        <v>35.877481541244933</v>
      </c>
      <c r="G35" s="12">
        <f ca="1">VLOOKUP($E34,_Capacities[],2,0)/(24*FORECAST(G$33,OFFSET(North_Carolina_Fuel_Consumption[Gal./hr.],MATCH(G$33,North_Carolina_Fuel_Consumption[Knots],1)-1,0,2), OFFSET(North_Carolina_Fuel_Consumption[Knots],MATCH(G$33,North_Carolina_Fuel_Consumption[Knots],1)-1,0,2)))</f>
        <v>25.603432783738992</v>
      </c>
      <c r="H35" s="12">
        <f ca="1">VLOOKUP($E34,_Capacities[],2,0)/(24*FORECAST(H$33,OFFSET(North_Carolina_Fuel_Consumption[Gal./hr.],MATCH(H$33,North_Carolina_Fuel_Consumption[Knots],1)-1,0,2), OFFSET(North_Carolina_Fuel_Consumption[Knots],MATCH(H$33,North_Carolina_Fuel_Consumption[Knots],1)-1,0,2)))</f>
        <v>18.014715992094192</v>
      </c>
      <c r="I35" s="12">
        <f ca="1">VLOOKUP($E34,_Capacities[],2,0)/(24*FORECAST(I$33,OFFSET(North_Carolina_Fuel_Consumption[Gal./hr.],MATCH(I$33,North_Carolina_Fuel_Consumption[Knots],1)-1,0,2), OFFSET(North_Carolina_Fuel_Consumption[Knots],MATCH(I$33,North_Carolina_Fuel_Consumption[Knots],1)-1,0,2)))</f>
        <v>12.424052508371114</v>
      </c>
    </row>
    <row r="36" spans="4:9" ht="15" customHeight="1" x14ac:dyDescent="0.3">
      <c r="E36" s="16" t="str">
        <v>Iowa</v>
      </c>
      <c r="F36" s="17">
        <f ca="1">VLOOKUP($E34,_Capacities[],2,0)/(24*FORECAST(F$33,OFFSET(Iowa_Fuel_Consumption[Gal./hr.],MATCH(F$33,Iowa_Fuel_Consumption[Knots],1)-1,0,2), OFFSET(Iowa_Fuel_Consumption[Knots],MATCH(F$33,Iowa_Fuel_Consumption[Knots],1)-1,0,2)))</f>
        <v>30.860775798616224</v>
      </c>
      <c r="G36" s="17">
        <f ca="1">VLOOKUP($E34,_Capacities[],2,0)/(24*FORECAST(G$33,OFFSET(Iowa_Fuel_Consumption[Gal./hr.],MATCH(G$33,Iowa_Fuel_Consumption[Knots],1)-1,0,2), OFFSET(Iowa_Fuel_Consumption[Knots],MATCH(G$33,Iowa_Fuel_Consumption[Knots],1)-1,0,2)))</f>
        <v>23.643743303445554</v>
      </c>
      <c r="H36" s="17">
        <f ca="1">VLOOKUP($E34,_Capacities[],2,0)/(24*FORECAST(H$33,OFFSET(Iowa_Fuel_Consumption[Gal./hr.],MATCH(H$33,Iowa_Fuel_Consumption[Knots],1)-1,0,2), OFFSET(Iowa_Fuel_Consumption[Knots],MATCH(H$33,Iowa_Fuel_Consumption[Knots],1)-1,0,2)))</f>
        <v>18.178741762053416</v>
      </c>
      <c r="I36" s="17">
        <f ca="1">VLOOKUP($E34,_Capacities[],2,0)/(24*FORECAST(I$33,OFFSET(Iowa_Fuel_Consumption[Gal./hr.],MATCH(I$33,Iowa_Fuel_Consumption[Knots],1)-1,0,2), OFFSET(Iowa_Fuel_Consumption[Knots],MATCH(I$33,Iowa_Fuel_Consumption[Knots],1)-1,0,2)))</f>
        <v>13.978612389144491</v>
      </c>
    </row>
    <row r="40" spans="4:9" ht="15" customHeight="1" x14ac:dyDescent="0.3">
      <c r="D40" s="2"/>
    </row>
  </sheetData>
  <hyperlinks>
    <hyperlink ref="B3" location="Report!A1" display="Report" xr:uid="{09325737-B9B3-44BA-BEE0-0188A4B3B0BB}"/>
    <hyperlink ref="B5" location="Battleship_Classes!A1" display="Battleship Classes" xr:uid="{C8A523EC-C411-4F9E-8BE1-D3226C5A607B}"/>
    <hyperlink ref="B7" location="Fuel_Usage!A1" display="Fuel Usage" xr:uid="{C0D5C789-F70C-4332-8225-138EC50965C3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FA976-76D9-4227-877F-C5119519270A}">
  <sheetPr codeName="Sheet2"/>
  <dimension ref="B1:J62"/>
  <sheetViews>
    <sheetView showGridLines="0" topLeftCell="B2" zoomScaleNormal="100" workbookViewId="0">
      <selection activeCell="B3" sqref="B3"/>
    </sheetView>
  </sheetViews>
  <sheetFormatPr defaultRowHeight="15" customHeight="1" x14ac:dyDescent="0.3"/>
  <cols>
    <col min="1" max="1" width="0" hidden="1" customWidth="1"/>
    <col min="2" max="2" width="20.77734375" style="3" customWidth="1"/>
    <col min="3" max="3" width="5.77734375" customWidth="1"/>
    <col min="4" max="4" width="16.33203125" customWidth="1"/>
    <col min="5" max="5" width="13.5546875" customWidth="1"/>
    <col min="6" max="6" width="9.5546875" customWidth="1"/>
    <col min="7" max="7" width="12.44140625" customWidth="1"/>
    <col min="8" max="8" width="17.109375" bestFit="1" customWidth="1"/>
    <col min="9" max="9" width="13.109375" bestFit="1" customWidth="1"/>
    <col min="10" max="10" width="6.109375" bestFit="1" customWidth="1"/>
    <col min="11" max="11" width="17.109375" bestFit="1" customWidth="1"/>
    <col min="12" max="12" width="15.5546875" bestFit="1" customWidth="1"/>
    <col min="13" max="37" width="5.88671875" bestFit="1" customWidth="1"/>
    <col min="38" max="38" width="10.77734375" bestFit="1" customWidth="1"/>
    <col min="39" max="39" width="10.6640625" bestFit="1" customWidth="1"/>
    <col min="40" max="41" width="15.33203125" bestFit="1" customWidth="1"/>
    <col min="42" max="42" width="18.109375" bestFit="1" customWidth="1"/>
    <col min="43" max="44" width="15.33203125" bestFit="1" customWidth="1"/>
    <col min="45" max="45" width="18.109375" bestFit="1" customWidth="1"/>
    <col min="46" max="47" width="11" bestFit="1" customWidth="1"/>
    <col min="48" max="48" width="13.6640625" bestFit="1" customWidth="1"/>
    <col min="49" max="49" width="10.6640625" bestFit="1" customWidth="1"/>
    <col min="50" max="50" width="18.109375" bestFit="1" customWidth="1"/>
    <col min="51" max="51" width="14.44140625" bestFit="1" customWidth="1"/>
    <col min="52" max="52" width="17.33203125" bestFit="1" customWidth="1"/>
    <col min="53" max="53" width="11.6640625" bestFit="1" customWidth="1"/>
    <col min="54" max="54" width="14.5546875" bestFit="1" customWidth="1"/>
    <col min="55" max="55" width="9" bestFit="1" customWidth="1"/>
    <col min="56" max="56" width="10.33203125" bestFit="1" customWidth="1"/>
    <col min="57" max="57" width="13.33203125" bestFit="1" customWidth="1"/>
    <col min="58" max="58" width="15.88671875" bestFit="1" customWidth="1"/>
    <col min="59" max="59" width="14" bestFit="1" customWidth="1"/>
    <col min="60" max="60" width="16.6640625" bestFit="1" customWidth="1"/>
    <col min="61" max="61" width="11.44140625" bestFit="1" customWidth="1"/>
    <col min="62" max="62" width="14.33203125" bestFit="1" customWidth="1"/>
    <col min="63" max="63" width="11.109375" bestFit="1" customWidth="1"/>
    <col min="64" max="64" width="13.88671875" bestFit="1" customWidth="1"/>
    <col min="65" max="65" width="10.6640625" bestFit="1" customWidth="1"/>
  </cols>
  <sheetData>
    <row r="1" spans="2:7" ht="15" hidden="1" customHeight="1" x14ac:dyDescent="0.3"/>
    <row r="2" spans="2:7" ht="15" customHeight="1" x14ac:dyDescent="0.3">
      <c r="D2" s="3"/>
      <c r="E2" s="3"/>
      <c r="F2" s="3"/>
      <c r="G2" s="3"/>
    </row>
    <row r="3" spans="2:7" ht="15" customHeight="1" x14ac:dyDescent="0.3">
      <c r="B3" s="6" t="s">
        <v>41</v>
      </c>
      <c r="D3" s="22" t="s">
        <v>38</v>
      </c>
      <c r="E3" s="22"/>
      <c r="F3" s="9"/>
      <c r="G3" s="9"/>
    </row>
    <row r="4" spans="2:7" ht="15" customHeight="1" x14ac:dyDescent="0.3">
      <c r="B4" s="5"/>
      <c r="D4" s="3"/>
      <c r="E4" s="3"/>
      <c r="F4" s="3"/>
      <c r="G4" s="3"/>
    </row>
    <row r="5" spans="2:7" ht="15" customHeight="1" x14ac:dyDescent="0.3">
      <c r="B5" s="7" t="s">
        <v>38</v>
      </c>
    </row>
    <row r="6" spans="2:7" ht="15" customHeight="1" x14ac:dyDescent="0.3">
      <c r="B6" s="5"/>
    </row>
    <row r="7" spans="2:7" ht="15" customHeight="1" x14ac:dyDescent="0.3">
      <c r="B7" s="6" t="s">
        <v>40</v>
      </c>
      <c r="D7" s="4" t="s">
        <v>42</v>
      </c>
    </row>
    <row r="9" spans="2:7" ht="15" customHeight="1" x14ac:dyDescent="0.3">
      <c r="D9" t="s">
        <v>33</v>
      </c>
      <c r="E9" t="s">
        <v>28</v>
      </c>
      <c r="F9" t="s">
        <v>84</v>
      </c>
      <c r="G9" t="s">
        <v>32</v>
      </c>
    </row>
    <row r="10" spans="2:7" ht="15" customHeight="1" x14ac:dyDescent="0.3">
      <c r="D10">
        <v>1</v>
      </c>
      <c r="E10" t="s">
        <v>26</v>
      </c>
      <c r="F10" s="23">
        <v>12</v>
      </c>
      <c r="G10" s="23">
        <v>12</v>
      </c>
    </row>
    <row r="11" spans="2:7" ht="15" customHeight="1" x14ac:dyDescent="0.3">
      <c r="D11">
        <v>2</v>
      </c>
      <c r="E11" t="s">
        <v>15</v>
      </c>
      <c r="F11" s="23">
        <v>14</v>
      </c>
      <c r="G11" s="23">
        <v>10</v>
      </c>
    </row>
    <row r="12" spans="2:7" ht="15" customHeight="1" x14ac:dyDescent="0.3">
      <c r="D12">
        <v>3</v>
      </c>
      <c r="E12" t="s">
        <v>23</v>
      </c>
      <c r="F12" s="23">
        <v>14</v>
      </c>
      <c r="G12" s="23">
        <v>10</v>
      </c>
    </row>
    <row r="13" spans="2:7" ht="15" customHeight="1" x14ac:dyDescent="0.3">
      <c r="D13">
        <v>4</v>
      </c>
      <c r="E13" t="s">
        <v>24</v>
      </c>
      <c r="F13" s="23">
        <v>14</v>
      </c>
      <c r="G13" s="23">
        <v>12</v>
      </c>
    </row>
    <row r="14" spans="2:7" ht="15" customHeight="1" x14ac:dyDescent="0.3">
      <c r="D14">
        <v>5</v>
      </c>
      <c r="E14" t="s">
        <v>14</v>
      </c>
      <c r="F14" s="23">
        <v>14</v>
      </c>
      <c r="G14" s="23">
        <v>12</v>
      </c>
    </row>
    <row r="15" spans="2:7" ht="15" customHeight="1" x14ac:dyDescent="0.3">
      <c r="D15">
        <v>6</v>
      </c>
      <c r="E15" t="s">
        <v>18</v>
      </c>
      <c r="F15" s="23">
        <v>14</v>
      </c>
      <c r="G15" s="23">
        <v>12</v>
      </c>
    </row>
    <row r="16" spans="2:7" ht="15" customHeight="1" x14ac:dyDescent="0.3">
      <c r="D16">
        <v>7</v>
      </c>
      <c r="E16" t="s">
        <v>4</v>
      </c>
      <c r="F16" s="23">
        <v>16</v>
      </c>
      <c r="G16" s="23">
        <v>8</v>
      </c>
    </row>
    <row r="17" spans="4:10" ht="15" customHeight="1" x14ac:dyDescent="0.3">
      <c r="D17">
        <v>8</v>
      </c>
      <c r="E17" t="s">
        <v>16</v>
      </c>
      <c r="F17" s="23">
        <v>16</v>
      </c>
      <c r="G17" s="23">
        <v>9</v>
      </c>
    </row>
    <row r="18" spans="4:10" ht="15" customHeight="1" x14ac:dyDescent="0.3">
      <c r="D18">
        <v>9</v>
      </c>
      <c r="E18" t="s">
        <v>17</v>
      </c>
      <c r="F18" s="23">
        <v>16</v>
      </c>
      <c r="G18" s="23">
        <v>9</v>
      </c>
    </row>
    <row r="19" spans="4:10" ht="15" customHeight="1" x14ac:dyDescent="0.3">
      <c r="D19">
        <v>10</v>
      </c>
      <c r="E19" t="s">
        <v>7</v>
      </c>
      <c r="F19" s="23">
        <v>16</v>
      </c>
      <c r="G19" s="23">
        <v>9</v>
      </c>
    </row>
    <row r="21" spans="4:10" ht="15" customHeight="1" x14ac:dyDescent="0.3">
      <c r="D21" s="4" t="s">
        <v>39</v>
      </c>
    </row>
    <row r="22" spans="4:10" ht="15" customHeight="1" x14ac:dyDescent="0.3">
      <c r="D22" s="4"/>
    </row>
    <row r="23" spans="4:10" ht="15" customHeight="1" x14ac:dyDescent="0.3">
      <c r="D23" s="8" t="s">
        <v>76</v>
      </c>
    </row>
    <row r="24" spans="4:10" ht="15" customHeight="1" x14ac:dyDescent="0.3">
      <c r="D24" s="4"/>
    </row>
    <row r="25" spans="4:10" ht="15" customHeight="1" x14ac:dyDescent="0.3">
      <c r="D25" t="s">
        <v>43</v>
      </c>
      <c r="E25" t="s">
        <v>44</v>
      </c>
      <c r="F25" t="s">
        <v>0</v>
      </c>
      <c r="J25" s="24" t="s">
        <v>85</v>
      </c>
    </row>
    <row r="26" spans="4:10" ht="15" customHeight="1" x14ac:dyDescent="0.3">
      <c r="D26" s="1" t="s">
        <v>26</v>
      </c>
      <c r="E26" s="1" t="s">
        <v>45</v>
      </c>
      <c r="F26" s="1" t="s">
        <v>26</v>
      </c>
      <c r="H26" t="s">
        <v>26</v>
      </c>
      <c r="J26" s="23">
        <v>2</v>
      </c>
    </row>
    <row r="27" spans="4:10" ht="15" customHeight="1" x14ac:dyDescent="0.3">
      <c r="D27" s="1" t="s">
        <v>2</v>
      </c>
      <c r="E27" s="1" t="s">
        <v>46</v>
      </c>
      <c r="F27" s="1" t="s">
        <v>26</v>
      </c>
      <c r="I27" t="s">
        <v>2</v>
      </c>
      <c r="J27" s="23">
        <v>1</v>
      </c>
    </row>
    <row r="28" spans="4:10" ht="15" customHeight="1" x14ac:dyDescent="0.3">
      <c r="D28" s="1" t="s">
        <v>15</v>
      </c>
      <c r="E28" s="1" t="s">
        <v>47</v>
      </c>
      <c r="F28" s="1" t="s">
        <v>15</v>
      </c>
      <c r="I28" t="s">
        <v>26</v>
      </c>
      <c r="J28" s="23">
        <v>1</v>
      </c>
    </row>
    <row r="29" spans="4:10" ht="15" customHeight="1" x14ac:dyDescent="0.3">
      <c r="D29" s="1" t="s">
        <v>19</v>
      </c>
      <c r="E29" s="1" t="s">
        <v>48</v>
      </c>
      <c r="F29" s="1" t="s">
        <v>15</v>
      </c>
      <c r="H29" t="s">
        <v>15</v>
      </c>
      <c r="J29" s="23">
        <v>2</v>
      </c>
    </row>
    <row r="30" spans="4:10" ht="15" customHeight="1" x14ac:dyDescent="0.3">
      <c r="D30" s="1" t="s">
        <v>12</v>
      </c>
      <c r="E30" s="1" t="s">
        <v>49</v>
      </c>
      <c r="F30" s="1" t="s">
        <v>12</v>
      </c>
      <c r="I30" t="s">
        <v>15</v>
      </c>
      <c r="J30" s="23">
        <v>1</v>
      </c>
    </row>
    <row r="31" spans="4:10" ht="15" customHeight="1" x14ac:dyDescent="0.3">
      <c r="D31" s="1" t="s">
        <v>25</v>
      </c>
      <c r="E31" s="1" t="s">
        <v>50</v>
      </c>
      <c r="F31" s="1" t="s">
        <v>12</v>
      </c>
      <c r="I31" t="s">
        <v>19</v>
      </c>
      <c r="J31" s="23">
        <v>1</v>
      </c>
    </row>
    <row r="32" spans="4:10" ht="15" customHeight="1" x14ac:dyDescent="0.3">
      <c r="D32" s="1" t="s">
        <v>34</v>
      </c>
      <c r="E32" s="1" t="s">
        <v>51</v>
      </c>
      <c r="F32" s="1" t="s">
        <v>34</v>
      </c>
      <c r="H32" t="s">
        <v>12</v>
      </c>
      <c r="J32" s="23">
        <v>2</v>
      </c>
    </row>
    <row r="33" spans="4:10" ht="15" customHeight="1" x14ac:dyDescent="0.3">
      <c r="D33" s="1" t="s">
        <v>27</v>
      </c>
      <c r="E33" s="1" t="s">
        <v>52</v>
      </c>
      <c r="F33" s="1" t="s">
        <v>34</v>
      </c>
      <c r="I33" t="s">
        <v>12</v>
      </c>
      <c r="J33" s="23">
        <v>1</v>
      </c>
    </row>
    <row r="34" spans="4:10" ht="15" customHeight="1" x14ac:dyDescent="0.3">
      <c r="D34" s="1" t="s">
        <v>14</v>
      </c>
      <c r="E34" s="1" t="s">
        <v>53</v>
      </c>
      <c r="F34" s="1" t="s">
        <v>14</v>
      </c>
      <c r="I34" t="s">
        <v>25</v>
      </c>
      <c r="J34" s="23">
        <v>1</v>
      </c>
    </row>
    <row r="35" spans="4:10" ht="15" customHeight="1" x14ac:dyDescent="0.3">
      <c r="D35" s="1" t="s">
        <v>10</v>
      </c>
      <c r="E35" s="1" t="s">
        <v>54</v>
      </c>
      <c r="F35" s="1" t="s">
        <v>14</v>
      </c>
      <c r="H35" t="s">
        <v>34</v>
      </c>
      <c r="J35" s="23">
        <v>2</v>
      </c>
    </row>
    <row r="36" spans="4:10" ht="15" customHeight="1" x14ac:dyDescent="0.3">
      <c r="D36" s="1" t="s">
        <v>5</v>
      </c>
      <c r="E36" s="1" t="s">
        <v>55</v>
      </c>
      <c r="F36" s="1" t="s">
        <v>14</v>
      </c>
      <c r="I36" t="s">
        <v>27</v>
      </c>
      <c r="J36" s="23">
        <v>1</v>
      </c>
    </row>
    <row r="37" spans="4:10" ht="15" customHeight="1" x14ac:dyDescent="0.3">
      <c r="D37" s="1" t="s">
        <v>18</v>
      </c>
      <c r="E37" s="1" t="s">
        <v>56</v>
      </c>
      <c r="F37" s="1" t="s">
        <v>18</v>
      </c>
      <c r="I37" t="s">
        <v>34</v>
      </c>
      <c r="J37" s="23">
        <v>1</v>
      </c>
    </row>
    <row r="38" spans="4:10" ht="15" customHeight="1" x14ac:dyDescent="0.3">
      <c r="D38" s="1" t="s">
        <v>3</v>
      </c>
      <c r="E38" s="1" t="s">
        <v>57</v>
      </c>
      <c r="F38" s="1" t="s">
        <v>18</v>
      </c>
      <c r="H38" t="s">
        <v>14</v>
      </c>
      <c r="J38" s="23">
        <v>3</v>
      </c>
    </row>
    <row r="39" spans="4:10" ht="15" customHeight="1" x14ac:dyDescent="0.3">
      <c r="D39" s="1" t="s">
        <v>4</v>
      </c>
      <c r="E39" s="1" t="s">
        <v>58</v>
      </c>
      <c r="F39" s="1" t="s">
        <v>4</v>
      </c>
      <c r="I39" t="s">
        <v>5</v>
      </c>
      <c r="J39" s="23">
        <v>1</v>
      </c>
    </row>
    <row r="40" spans="4:10" ht="15" customHeight="1" x14ac:dyDescent="0.3">
      <c r="D40" s="1" t="s">
        <v>8</v>
      </c>
      <c r="E40" s="1" t="s">
        <v>59</v>
      </c>
      <c r="F40" s="1" t="s">
        <v>4</v>
      </c>
      <c r="I40" t="s">
        <v>10</v>
      </c>
      <c r="J40" s="23">
        <v>1</v>
      </c>
    </row>
    <row r="41" spans="4:10" ht="15" customHeight="1" x14ac:dyDescent="0.3">
      <c r="D41" s="1" t="s">
        <v>21</v>
      </c>
      <c r="E41" s="1" t="s">
        <v>60</v>
      </c>
      <c r="F41" s="1" t="s">
        <v>4</v>
      </c>
      <c r="I41" t="s">
        <v>14</v>
      </c>
      <c r="J41" s="23">
        <v>1</v>
      </c>
    </row>
    <row r="42" spans="4:10" ht="15" customHeight="1" x14ac:dyDescent="0.3">
      <c r="D42" s="1" t="s">
        <v>16</v>
      </c>
      <c r="E42" s="1" t="s">
        <v>61</v>
      </c>
      <c r="F42" s="1" t="s">
        <v>16</v>
      </c>
      <c r="H42" t="s">
        <v>18</v>
      </c>
      <c r="J42" s="23">
        <v>2</v>
      </c>
    </row>
    <row r="43" spans="4:10" ht="15" customHeight="1" x14ac:dyDescent="0.3">
      <c r="D43" s="1" t="s">
        <v>20</v>
      </c>
      <c r="E43" s="1" t="s">
        <v>62</v>
      </c>
      <c r="F43" s="1" t="s">
        <v>16</v>
      </c>
      <c r="I43" t="s">
        <v>3</v>
      </c>
      <c r="J43" s="23">
        <v>1</v>
      </c>
    </row>
    <row r="44" spans="4:10" ht="15" customHeight="1" x14ac:dyDescent="0.3">
      <c r="D44" s="1" t="s">
        <v>17</v>
      </c>
      <c r="E44" s="1" t="s">
        <v>63</v>
      </c>
      <c r="F44" s="1" t="s">
        <v>17</v>
      </c>
      <c r="I44" t="s">
        <v>18</v>
      </c>
      <c r="J44" s="23">
        <v>1</v>
      </c>
    </row>
    <row r="45" spans="4:10" ht="15" customHeight="1" x14ac:dyDescent="0.3">
      <c r="D45" s="1" t="s">
        <v>6</v>
      </c>
      <c r="E45" s="1" t="s">
        <v>64</v>
      </c>
      <c r="F45" s="1" t="s">
        <v>17</v>
      </c>
      <c r="H45" t="s">
        <v>4</v>
      </c>
      <c r="J45" s="23">
        <v>3</v>
      </c>
    </row>
    <row r="46" spans="4:10" ht="15" customHeight="1" x14ac:dyDescent="0.3">
      <c r="D46" s="1" t="s">
        <v>9</v>
      </c>
      <c r="E46" s="1" t="s">
        <v>65</v>
      </c>
      <c r="F46" s="1" t="s">
        <v>17</v>
      </c>
      <c r="I46" t="s">
        <v>4</v>
      </c>
      <c r="J46" s="23">
        <v>1</v>
      </c>
    </row>
    <row r="47" spans="4:10" ht="15" customHeight="1" x14ac:dyDescent="0.3">
      <c r="D47" s="1" t="s">
        <v>1</v>
      </c>
      <c r="E47" s="1" t="s">
        <v>66</v>
      </c>
      <c r="F47" s="1" t="s">
        <v>17</v>
      </c>
      <c r="I47" t="s">
        <v>8</v>
      </c>
      <c r="J47" s="23">
        <v>1</v>
      </c>
    </row>
    <row r="48" spans="4:10" ht="15" customHeight="1" x14ac:dyDescent="0.3">
      <c r="D48" s="1" t="s">
        <v>7</v>
      </c>
      <c r="E48" s="1" t="s">
        <v>67</v>
      </c>
      <c r="F48" s="1" t="s">
        <v>7</v>
      </c>
      <c r="I48" t="s">
        <v>21</v>
      </c>
      <c r="J48" s="23">
        <v>1</v>
      </c>
    </row>
    <row r="49" spans="4:10" ht="15" customHeight="1" x14ac:dyDescent="0.3">
      <c r="D49" s="1" t="s">
        <v>13</v>
      </c>
      <c r="E49" s="1" t="s">
        <v>68</v>
      </c>
      <c r="F49" s="1" t="s">
        <v>7</v>
      </c>
      <c r="H49" t="s">
        <v>16</v>
      </c>
      <c r="J49" s="23">
        <v>2</v>
      </c>
    </row>
    <row r="50" spans="4:10" ht="15" customHeight="1" x14ac:dyDescent="0.3">
      <c r="D50" s="1" t="s">
        <v>11</v>
      </c>
      <c r="E50" s="1" t="s">
        <v>69</v>
      </c>
      <c r="F50" s="1" t="s">
        <v>7</v>
      </c>
      <c r="I50" t="s">
        <v>16</v>
      </c>
      <c r="J50" s="23">
        <v>1</v>
      </c>
    </row>
    <row r="51" spans="4:10" ht="15" customHeight="1" x14ac:dyDescent="0.3">
      <c r="D51" s="1" t="s">
        <v>22</v>
      </c>
      <c r="E51" s="1" t="s">
        <v>70</v>
      </c>
      <c r="F51" s="1" t="s">
        <v>7</v>
      </c>
      <c r="I51" t="s">
        <v>20</v>
      </c>
      <c r="J51" s="23">
        <v>1</v>
      </c>
    </row>
    <row r="52" spans="4:10" ht="15" customHeight="1" x14ac:dyDescent="0.3">
      <c r="H52" t="s">
        <v>17</v>
      </c>
      <c r="J52" s="23">
        <v>4</v>
      </c>
    </row>
    <row r="53" spans="4:10" ht="15" customHeight="1" x14ac:dyDescent="0.3">
      <c r="I53" t="s">
        <v>1</v>
      </c>
      <c r="J53" s="23">
        <v>1</v>
      </c>
    </row>
    <row r="54" spans="4:10" ht="15" customHeight="1" x14ac:dyDescent="0.3">
      <c r="I54" t="s">
        <v>6</v>
      </c>
      <c r="J54" s="23">
        <v>1</v>
      </c>
    </row>
    <row r="55" spans="4:10" ht="15" customHeight="1" x14ac:dyDescent="0.3">
      <c r="I55" t="s">
        <v>9</v>
      </c>
      <c r="J55" s="23">
        <v>1</v>
      </c>
    </row>
    <row r="56" spans="4:10" ht="15" customHeight="1" x14ac:dyDescent="0.3">
      <c r="I56" t="s">
        <v>17</v>
      </c>
      <c r="J56" s="23">
        <v>1</v>
      </c>
    </row>
    <row r="57" spans="4:10" ht="15" customHeight="1" x14ac:dyDescent="0.3">
      <c r="H57" t="s">
        <v>7</v>
      </c>
      <c r="J57" s="23">
        <v>4</v>
      </c>
    </row>
    <row r="58" spans="4:10" ht="15" customHeight="1" x14ac:dyDescent="0.3">
      <c r="I58" t="s">
        <v>7</v>
      </c>
      <c r="J58" s="23">
        <v>1</v>
      </c>
    </row>
    <row r="59" spans="4:10" ht="15" customHeight="1" x14ac:dyDescent="0.3">
      <c r="I59" t="s">
        <v>11</v>
      </c>
      <c r="J59" s="23">
        <v>1</v>
      </c>
    </row>
    <row r="60" spans="4:10" ht="15" customHeight="1" x14ac:dyDescent="0.3">
      <c r="I60" t="s">
        <v>13</v>
      </c>
      <c r="J60" s="23">
        <v>1</v>
      </c>
    </row>
    <row r="61" spans="4:10" ht="15" customHeight="1" x14ac:dyDescent="0.3">
      <c r="I61" t="s">
        <v>22</v>
      </c>
      <c r="J61" s="23">
        <v>1</v>
      </c>
    </row>
    <row r="62" spans="4:10" ht="15" customHeight="1" x14ac:dyDescent="0.3">
      <c r="H62" t="s">
        <v>29</v>
      </c>
      <c r="J62" s="23">
        <v>26</v>
      </c>
    </row>
  </sheetData>
  <phoneticPr fontId="1" type="noConversion"/>
  <hyperlinks>
    <hyperlink ref="B3" location="Report!A1" display="Report" xr:uid="{233F91A7-86BC-4605-AD9D-C2904D6FE424}"/>
    <hyperlink ref="B5" location="Battleship_Classes!A1" display="Battleship Classes" xr:uid="{053BEA47-8888-460B-9C30-39AF91FF27A7}"/>
    <hyperlink ref="B7" location="Fuel_Usage!A1" display="Fuel Usage" xr:uid="{A87B6097-08A6-405A-B52D-681D470311A2}"/>
  </hyperlinks>
  <pageMargins left="0.7" right="0.7" top="0.75" bottom="0.75" header="0.3" footer="0.3"/>
  <pageSetup orientation="portrait" r:id="rId2"/>
  <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D4599-0089-42DB-A1E2-5017BC52C78C}">
  <sheetPr codeName="Sheet4"/>
  <dimension ref="B1:O43"/>
  <sheetViews>
    <sheetView topLeftCell="B2" zoomScaleNormal="100" workbookViewId="0">
      <selection activeCell="B5" sqref="B5"/>
    </sheetView>
  </sheetViews>
  <sheetFormatPr defaultColWidth="10.6640625" defaultRowHeight="15" customHeight="1" x14ac:dyDescent="0.3"/>
  <cols>
    <col min="1" max="1" width="0" hidden="1" customWidth="1"/>
    <col min="2" max="2" width="20.77734375" style="3" customWidth="1"/>
    <col min="3" max="3" width="5.77734375" customWidth="1"/>
    <col min="5" max="5" width="8.88671875" bestFit="1" customWidth="1"/>
    <col min="6" max="6" width="8" bestFit="1" customWidth="1"/>
    <col min="7" max="7" width="9.6640625" bestFit="1" customWidth="1"/>
    <col min="9" max="9" width="8.88671875" bestFit="1" customWidth="1"/>
    <col min="10" max="10" width="8" bestFit="1" customWidth="1"/>
    <col min="11" max="11" width="9.6640625" bestFit="1" customWidth="1"/>
    <col min="12" max="12" width="13.5546875" customWidth="1"/>
    <col min="13" max="13" width="11.88671875" customWidth="1"/>
    <col min="14" max="14" width="10.6640625" customWidth="1"/>
    <col min="15" max="15" width="9.6640625" bestFit="1" customWidth="1"/>
  </cols>
  <sheetData>
    <row r="1" spans="2:15" ht="15" hidden="1" customHeight="1" x14ac:dyDescent="0.3"/>
    <row r="2" spans="2:15" ht="15" customHeight="1" x14ac:dyDescent="0.3">
      <c r="D2" s="3"/>
      <c r="E2" s="3"/>
      <c r="F2" s="3"/>
      <c r="G2" s="3"/>
      <c r="K2" s="4" t="s">
        <v>77</v>
      </c>
    </row>
    <row r="3" spans="2:15" ht="15" customHeight="1" x14ac:dyDescent="0.3">
      <c r="B3" s="6" t="s">
        <v>41</v>
      </c>
      <c r="D3" s="22" t="s">
        <v>40</v>
      </c>
      <c r="E3" s="9"/>
      <c r="F3" s="9"/>
      <c r="G3" s="9"/>
      <c r="M3" s="11" t="s">
        <v>78</v>
      </c>
      <c r="N3" s="11" t="s">
        <v>79</v>
      </c>
    </row>
    <row r="4" spans="2:15" ht="15" customHeight="1" x14ac:dyDescent="0.3">
      <c r="B4" s="5"/>
      <c r="D4" s="3"/>
      <c r="E4" s="3"/>
      <c r="F4" s="3"/>
      <c r="G4" s="3"/>
      <c r="M4" t="s">
        <v>17</v>
      </c>
      <c r="N4" s="10">
        <v>1677098</v>
      </c>
    </row>
    <row r="5" spans="2:15" ht="14.4" x14ac:dyDescent="0.3">
      <c r="B5" s="6" t="s">
        <v>38</v>
      </c>
      <c r="M5" t="s">
        <v>16</v>
      </c>
      <c r="N5" s="10">
        <v>1755580</v>
      </c>
    </row>
    <row r="6" spans="2:15" ht="14.4" x14ac:dyDescent="0.3">
      <c r="B6" s="5"/>
      <c r="M6" t="s">
        <v>7</v>
      </c>
      <c r="N6" s="10">
        <v>2246372</v>
      </c>
    </row>
    <row r="7" spans="2:15" ht="14.4" x14ac:dyDescent="0.3">
      <c r="B7" s="7" t="s">
        <v>40</v>
      </c>
    </row>
    <row r="8" spans="2:15" ht="14.4" x14ac:dyDescent="0.3">
      <c r="E8" s="4" t="s">
        <v>30</v>
      </c>
      <c r="I8" s="4" t="s">
        <v>31</v>
      </c>
      <c r="M8" s="4" t="s">
        <v>17</v>
      </c>
    </row>
    <row r="9" spans="2:15" ht="14.4" x14ac:dyDescent="0.3"/>
    <row r="10" spans="2:15" ht="14.4" x14ac:dyDescent="0.3">
      <c r="E10" t="s">
        <v>35</v>
      </c>
      <c r="F10" t="s">
        <v>37</v>
      </c>
      <c r="G10" t="s">
        <v>36</v>
      </c>
      <c r="I10" t="s">
        <v>35</v>
      </c>
      <c r="J10" t="s">
        <v>37</v>
      </c>
      <c r="K10" t="s">
        <v>36</v>
      </c>
      <c r="M10" t="s">
        <v>35</v>
      </c>
      <c r="N10" t="s">
        <v>37</v>
      </c>
      <c r="O10" t="s">
        <v>36</v>
      </c>
    </row>
    <row r="11" spans="2:15" ht="14.4" x14ac:dyDescent="0.3">
      <c r="E11">
        <v>85</v>
      </c>
      <c r="F11">
        <v>12.6</v>
      </c>
      <c r="G11">
        <v>1426</v>
      </c>
      <c r="I11">
        <v>85</v>
      </c>
      <c r="J11">
        <v>14.7</v>
      </c>
      <c r="K11">
        <v>2200</v>
      </c>
      <c r="M11">
        <v>85</v>
      </c>
      <c r="N11">
        <v>14.3</v>
      </c>
      <c r="O11">
        <v>1538</v>
      </c>
    </row>
    <row r="12" spans="2:15" ht="14.4" x14ac:dyDescent="0.3">
      <c r="E12">
        <v>90</v>
      </c>
      <c r="F12">
        <v>13.3</v>
      </c>
      <c r="G12">
        <v>1568</v>
      </c>
      <c r="I12">
        <v>90</v>
      </c>
      <c r="J12">
        <v>15.6</v>
      </c>
      <c r="K12">
        <v>2393</v>
      </c>
      <c r="M12">
        <v>90</v>
      </c>
      <c r="N12">
        <v>15.1</v>
      </c>
      <c r="O12">
        <v>1699</v>
      </c>
    </row>
    <row r="13" spans="2:15" ht="14.4" x14ac:dyDescent="0.3">
      <c r="E13">
        <v>95</v>
      </c>
      <c r="F13">
        <v>14.1</v>
      </c>
      <c r="G13">
        <v>1723</v>
      </c>
      <c r="I13">
        <v>95</v>
      </c>
      <c r="J13">
        <v>16.399999999999999</v>
      </c>
      <c r="K13">
        <v>2603</v>
      </c>
      <c r="M13">
        <v>95</v>
      </c>
      <c r="N13">
        <v>15.9</v>
      </c>
      <c r="O13">
        <v>1877</v>
      </c>
    </row>
    <row r="14" spans="2:15" ht="14.4" x14ac:dyDescent="0.3">
      <c r="E14">
        <v>100</v>
      </c>
      <c r="F14">
        <v>14.8</v>
      </c>
      <c r="G14">
        <v>1894</v>
      </c>
      <c r="I14">
        <v>100</v>
      </c>
      <c r="J14">
        <v>17.100000000000001</v>
      </c>
      <c r="K14">
        <v>2831</v>
      </c>
      <c r="M14">
        <v>100</v>
      </c>
      <c r="N14">
        <v>16.7</v>
      </c>
      <c r="O14">
        <v>2074</v>
      </c>
    </row>
    <row r="15" spans="2:15" ht="14.4" x14ac:dyDescent="0.3">
      <c r="E15">
        <v>105</v>
      </c>
      <c r="F15">
        <v>15.5</v>
      </c>
      <c r="G15">
        <v>2082</v>
      </c>
      <c r="I15">
        <v>105</v>
      </c>
      <c r="J15">
        <v>17.899999999999999</v>
      </c>
      <c r="K15">
        <v>3080</v>
      </c>
      <c r="M15">
        <v>105</v>
      </c>
      <c r="N15">
        <v>17.5</v>
      </c>
      <c r="O15">
        <v>2292</v>
      </c>
    </row>
    <row r="16" spans="2:15" ht="14.4" x14ac:dyDescent="0.3">
      <c r="E16">
        <v>110</v>
      </c>
      <c r="F16">
        <v>16.2</v>
      </c>
      <c r="G16">
        <v>2288</v>
      </c>
      <c r="I16">
        <v>110</v>
      </c>
      <c r="J16">
        <v>18.7</v>
      </c>
      <c r="K16">
        <v>3350</v>
      </c>
      <c r="M16">
        <v>110</v>
      </c>
      <c r="N16">
        <v>18.3</v>
      </c>
      <c r="O16">
        <v>2532</v>
      </c>
    </row>
    <row r="17" spans="5:15" ht="14.4" x14ac:dyDescent="0.3">
      <c r="E17">
        <v>115</v>
      </c>
      <c r="F17">
        <v>16.899999999999999</v>
      </c>
      <c r="G17">
        <v>2515</v>
      </c>
      <c r="I17">
        <v>115</v>
      </c>
      <c r="J17">
        <v>19.5</v>
      </c>
      <c r="K17">
        <v>3644</v>
      </c>
      <c r="M17">
        <v>115</v>
      </c>
      <c r="N17">
        <v>19.100000000000001</v>
      </c>
      <c r="O17">
        <v>2797</v>
      </c>
    </row>
    <row r="18" spans="5:15" ht="14.4" x14ac:dyDescent="0.3">
      <c r="E18">
        <v>120</v>
      </c>
      <c r="F18">
        <v>17.600000000000001</v>
      </c>
      <c r="G18">
        <v>2765</v>
      </c>
      <c r="I18">
        <v>120</v>
      </c>
      <c r="J18">
        <v>20.3</v>
      </c>
      <c r="K18">
        <v>3964</v>
      </c>
      <c r="M18">
        <v>120</v>
      </c>
      <c r="N18">
        <v>19.8</v>
      </c>
      <c r="O18">
        <v>3090</v>
      </c>
    </row>
    <row r="19" spans="5:15" ht="14.4" x14ac:dyDescent="0.3">
      <c r="E19">
        <v>125</v>
      </c>
      <c r="F19">
        <v>18.3</v>
      </c>
      <c r="G19">
        <v>3039</v>
      </c>
      <c r="I19">
        <v>125</v>
      </c>
      <c r="J19">
        <v>21.1</v>
      </c>
      <c r="K19">
        <v>4312</v>
      </c>
      <c r="M19">
        <v>125</v>
      </c>
      <c r="N19">
        <v>20.6</v>
      </c>
      <c r="O19">
        <v>3414</v>
      </c>
    </row>
    <row r="20" spans="5:15" ht="14.4" x14ac:dyDescent="0.3">
      <c r="E20">
        <v>130</v>
      </c>
      <c r="F20">
        <v>18.899999999999999</v>
      </c>
      <c r="G20">
        <v>3340</v>
      </c>
      <c r="I20">
        <v>130</v>
      </c>
      <c r="J20">
        <v>21.9</v>
      </c>
      <c r="K20">
        <v>4690</v>
      </c>
      <c r="M20">
        <v>130</v>
      </c>
      <c r="N20">
        <v>21.3</v>
      </c>
      <c r="O20">
        <v>3772</v>
      </c>
    </row>
    <row r="21" spans="5:15" ht="14.4" x14ac:dyDescent="0.3">
      <c r="E21">
        <v>135</v>
      </c>
      <c r="F21">
        <v>19.600000000000001</v>
      </c>
      <c r="G21">
        <v>3671</v>
      </c>
      <c r="I21">
        <v>135</v>
      </c>
      <c r="J21">
        <v>22.7</v>
      </c>
      <c r="K21">
        <v>5102</v>
      </c>
      <c r="M21">
        <v>135</v>
      </c>
      <c r="N21">
        <v>22</v>
      </c>
      <c r="O21">
        <v>4167</v>
      </c>
    </row>
    <row r="22" spans="5:15" ht="14.4" x14ac:dyDescent="0.3">
      <c r="E22">
        <v>140</v>
      </c>
      <c r="F22">
        <v>20.3</v>
      </c>
      <c r="G22">
        <v>4035</v>
      </c>
      <c r="I22">
        <v>140</v>
      </c>
      <c r="J22">
        <v>23.5</v>
      </c>
      <c r="K22">
        <v>5550</v>
      </c>
      <c r="M22">
        <v>140</v>
      </c>
      <c r="N22">
        <v>22.6</v>
      </c>
      <c r="O22">
        <v>4604</v>
      </c>
    </row>
    <row r="23" spans="5:15" ht="14.4" x14ac:dyDescent="0.3">
      <c r="E23">
        <v>145</v>
      </c>
      <c r="F23">
        <v>20.9</v>
      </c>
      <c r="G23">
        <v>4436</v>
      </c>
      <c r="I23">
        <v>145</v>
      </c>
      <c r="J23">
        <v>24.3</v>
      </c>
      <c r="K23">
        <v>6038</v>
      </c>
      <c r="M23">
        <v>145</v>
      </c>
      <c r="N23">
        <v>23.2</v>
      </c>
      <c r="O23">
        <v>5087</v>
      </c>
    </row>
    <row r="24" spans="5:15" ht="14.4" x14ac:dyDescent="0.3">
      <c r="E24">
        <v>150</v>
      </c>
      <c r="F24">
        <v>21.5</v>
      </c>
      <c r="G24">
        <v>4875</v>
      </c>
      <c r="I24">
        <v>150</v>
      </c>
      <c r="J24">
        <v>25</v>
      </c>
      <c r="K24">
        <v>6569</v>
      </c>
      <c r="M24">
        <v>150</v>
      </c>
      <c r="N24">
        <v>23.7</v>
      </c>
      <c r="O24">
        <v>5620</v>
      </c>
    </row>
    <row r="25" spans="5:15" ht="14.4" x14ac:dyDescent="0.3">
      <c r="E25">
        <v>155</v>
      </c>
      <c r="F25">
        <v>22.2</v>
      </c>
      <c r="G25">
        <v>5359</v>
      </c>
      <c r="I25">
        <v>155</v>
      </c>
      <c r="J25">
        <v>25.8</v>
      </c>
      <c r="K25">
        <v>7146</v>
      </c>
      <c r="M25">
        <v>155</v>
      </c>
      <c r="N25">
        <v>24.2</v>
      </c>
      <c r="O25">
        <v>6209</v>
      </c>
    </row>
    <row r="26" spans="5:15" ht="14.4" x14ac:dyDescent="0.3">
      <c r="E26">
        <v>160</v>
      </c>
      <c r="F26">
        <v>22.8</v>
      </c>
      <c r="G26">
        <v>5890</v>
      </c>
      <c r="I26">
        <v>160</v>
      </c>
      <c r="J26">
        <v>26.5</v>
      </c>
      <c r="K26">
        <v>7774</v>
      </c>
      <c r="M26">
        <v>160</v>
      </c>
      <c r="N26">
        <v>24.7</v>
      </c>
      <c r="O26">
        <v>6860</v>
      </c>
    </row>
    <row r="27" spans="5:15" ht="14.4" x14ac:dyDescent="0.3">
      <c r="E27">
        <v>165</v>
      </c>
      <c r="F27">
        <v>23.3</v>
      </c>
      <c r="G27">
        <v>6474</v>
      </c>
      <c r="I27">
        <v>165</v>
      </c>
      <c r="J27">
        <v>27.2</v>
      </c>
      <c r="K27">
        <v>8458</v>
      </c>
      <c r="M27">
        <v>165</v>
      </c>
      <c r="N27">
        <v>25.1</v>
      </c>
      <c r="O27">
        <v>7579</v>
      </c>
    </row>
    <row r="28" spans="5:15" ht="14.4" x14ac:dyDescent="0.3">
      <c r="E28">
        <v>170</v>
      </c>
      <c r="F28">
        <v>23.8</v>
      </c>
      <c r="G28">
        <v>7116</v>
      </c>
      <c r="I28">
        <v>170</v>
      </c>
      <c r="J28">
        <v>27.7</v>
      </c>
      <c r="K28">
        <v>9202</v>
      </c>
      <c r="M28">
        <v>170</v>
      </c>
      <c r="N28">
        <v>25.6</v>
      </c>
      <c r="O28">
        <v>8373</v>
      </c>
    </row>
    <row r="29" spans="5:15" ht="14.4" x14ac:dyDescent="0.3">
      <c r="E29">
        <v>175</v>
      </c>
      <c r="F29">
        <v>24.3</v>
      </c>
      <c r="G29">
        <v>7821</v>
      </c>
      <c r="I29">
        <v>175</v>
      </c>
      <c r="J29">
        <v>28.2</v>
      </c>
      <c r="K29">
        <v>10011</v>
      </c>
      <c r="M29">
        <v>175</v>
      </c>
      <c r="N29">
        <v>26.1</v>
      </c>
      <c r="O29">
        <v>9251</v>
      </c>
    </row>
    <row r="30" spans="5:15" ht="14.4" x14ac:dyDescent="0.3">
      <c r="E30">
        <v>180</v>
      </c>
      <c r="F30">
        <v>24.7</v>
      </c>
      <c r="G30">
        <v>8597</v>
      </c>
      <c r="I30">
        <v>180</v>
      </c>
      <c r="J30">
        <v>28.7</v>
      </c>
      <c r="K30">
        <v>10892</v>
      </c>
      <c r="M30">
        <v>179</v>
      </c>
      <c r="N30">
        <v>26.5</v>
      </c>
      <c r="O30">
        <v>10018</v>
      </c>
    </row>
    <row r="31" spans="5:15" ht="15" customHeight="1" x14ac:dyDescent="0.3">
      <c r="E31">
        <v>185</v>
      </c>
      <c r="F31">
        <v>25.1</v>
      </c>
      <c r="G31">
        <v>9449</v>
      </c>
      <c r="I31">
        <v>185</v>
      </c>
      <c r="J31">
        <v>29.2</v>
      </c>
      <c r="K31">
        <v>11850</v>
      </c>
    </row>
    <row r="32" spans="5:15" ht="15" customHeight="1" x14ac:dyDescent="0.3">
      <c r="E32">
        <v>190</v>
      </c>
      <c r="F32">
        <v>25.5</v>
      </c>
      <c r="G32">
        <v>10386</v>
      </c>
      <c r="I32">
        <v>190</v>
      </c>
      <c r="J32">
        <v>29.6</v>
      </c>
      <c r="K32">
        <v>12894</v>
      </c>
    </row>
    <row r="33" spans="5:11" ht="15" customHeight="1" x14ac:dyDescent="0.3">
      <c r="E33">
        <v>195</v>
      </c>
      <c r="F33">
        <v>25.9</v>
      </c>
      <c r="G33">
        <v>11416</v>
      </c>
      <c r="I33">
        <v>195</v>
      </c>
      <c r="J33">
        <v>29.9</v>
      </c>
      <c r="K33">
        <v>14029</v>
      </c>
    </row>
    <row r="34" spans="5:11" ht="15" customHeight="1" x14ac:dyDescent="0.3">
      <c r="E34">
        <v>200</v>
      </c>
      <c r="F34">
        <v>26.3</v>
      </c>
      <c r="G34">
        <v>12548</v>
      </c>
      <c r="I34">
        <v>196</v>
      </c>
      <c r="J34">
        <v>30</v>
      </c>
      <c r="K34">
        <v>14267</v>
      </c>
    </row>
    <row r="35" spans="5:11" ht="15" customHeight="1" x14ac:dyDescent="0.3">
      <c r="E35">
        <v>204</v>
      </c>
      <c r="F35">
        <v>26.7</v>
      </c>
      <c r="G35">
        <v>13534</v>
      </c>
    </row>
    <row r="42" spans="5:11" ht="15" customHeight="1" x14ac:dyDescent="0.3">
      <c r="I42" s="10"/>
    </row>
    <row r="43" spans="5:11" ht="15" customHeight="1" x14ac:dyDescent="0.3">
      <c r="I43" s="10"/>
      <c r="J43" s="10"/>
    </row>
  </sheetData>
  <hyperlinks>
    <hyperlink ref="B3" location="Report!A1" display="Report" xr:uid="{665E1688-541C-4FBF-B4F9-649FFB430C0F}"/>
    <hyperlink ref="B5" location="Battleship_Classes!A1" display="Battleship Classes" xr:uid="{9F41C526-8CB3-4514-8FBA-991942B066BB}"/>
    <hyperlink ref="B7" location="Fuel_Usage!A1" display="Fuel Usage" xr:uid="{63356E25-09DA-4AB2-B476-F1061CC3AC17}"/>
  </hyperlinks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F5C320-9A61-49C0-B704-5AA42CA604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Battleship_Classes</vt:lpstr>
      <vt:lpstr>Fuel_Usage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2020-11-23T18:19:26Z</dcterms:created>
  <dcterms:modified xsi:type="dcterms:W3CDTF">2021-01-17T03:03:50Z</dcterms:modified>
</cp:coreProperties>
</file>