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\Dropbox\Blog\DaylightSavingsTime\"/>
    </mc:Choice>
  </mc:AlternateContent>
  <xr:revisionPtr revIDLastSave="0" documentId="13_ncr:1_{D9428346-B509-44AA-A2C0-42094802156D}" xr6:coauthVersionLast="46" xr6:coauthVersionMax="46" xr10:uidLastSave="{00000000-0000-0000-0000-000000000000}"/>
  <bookViews>
    <workbookView xWindow="-108" yWindow="-108" windowWidth="23256" windowHeight="12576" xr2:uid="{298C135F-9009-444E-B07B-D86575D5A2BE}"/>
  </bookViews>
  <sheets>
    <sheet name="Description" sheetId="4" r:id="rId1"/>
    <sheet name="TestCases" sheetId="2" r:id="rId2"/>
  </sheets>
  <definedNames>
    <definedName name="_FallDST">Description!$F$51</definedName>
    <definedName name="_xlnm._FilterDatabase" localSheetId="0" hidden="1">Description!$B$5:$G$52</definedName>
    <definedName name="_xlnm._FilterDatabase" localSheetId="1" hidden="1">TestCases!$B$5:$H$48</definedName>
    <definedName name="_SpringDST">Description!$F$50</definedName>
    <definedName name="_Year">Description!$F$42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4" l="1"/>
  <c r="F68" i="4"/>
  <c r="E57" i="4"/>
  <c r="F57" i="4" s="1"/>
  <c r="F51" i="4"/>
  <c r="F58" i="4" s="1"/>
  <c r="F50" i="4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11" i="2"/>
  <c r="F44" i="4"/>
  <c r="F43" i="4"/>
  <c r="H51" i="4"/>
  <c r="H50" i="4"/>
  <c r="H44" i="4"/>
  <c r="H43" i="4"/>
  <c r="F69" i="4" l="1"/>
  <c r="F67" i="4"/>
  <c r="F65" i="4"/>
  <c r="F64" i="4"/>
  <c r="F63" i="4"/>
  <c r="F62" i="4"/>
  <c r="F61" i="4"/>
  <c r="F60" i="4"/>
  <c r="F71" i="4"/>
  <c r="F59" i="4"/>
  <c r="F73" i="4"/>
  <c r="F72" i="4"/>
  <c r="F70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6A46760-8B3D-4B43-8D29-EB518FB973EB}" keepAlive="1" name="Query - fRefresh" description="Connection to the 'fRefresh' query in the workbook." type="5" refreshedVersion="0" background="1">
    <dbPr connection="Provider=Microsoft.Mashup.OleDb.1;Data Source=$Workbook$;Location=fRefresh;Extended Properties=&quot;&quot;" command="SELECT * FROM [fRefresh]"/>
  </connection>
  <connection id="2" xr16:uid="{49773043-0F24-487E-9FDA-FC3AE2ED08C8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<sst xmlns="http://schemas.openxmlformats.org/spreadsheetml/2006/main" count="82" uniqueCount="41">
  <si>
    <t>Sunday</t>
  </si>
  <si>
    <t>Saturday</t>
  </si>
  <si>
    <t>Monday</t>
  </si>
  <si>
    <t>Tuesday</t>
  </si>
  <si>
    <t>Wednesday</t>
  </si>
  <si>
    <t>Thursday</t>
  </si>
  <si>
    <t>Friday</t>
  </si>
  <si>
    <t>Latest Possible DST Change</t>
  </si>
  <si>
    <t>Earliest Possible DST Change</t>
  </si>
  <si>
    <t>Year</t>
  </si>
  <si>
    <t>Spring -Wik</t>
  </si>
  <si>
    <t>Spring-My</t>
  </si>
  <si>
    <t>Fall-Wik</t>
  </si>
  <si>
    <t>Fall-Mine</t>
  </si>
  <si>
    <t>Spring</t>
  </si>
  <si>
    <t>Fall</t>
  </si>
  <si>
    <t>Test Cases</t>
  </si>
  <si>
    <t>Description</t>
  </si>
  <si>
    <t>Rationale</t>
  </si>
  <si>
    <t>Almost all these "2nd Tuesday in X month" have the same format.</t>
  </si>
  <si>
    <t>1. Find the latest possible date</t>
  </si>
  <si>
    <t>2. Subtract off an increment based on the weekday</t>
  </si>
  <si>
    <t>The same solution exists here.</t>
  </si>
  <si>
    <t xml:space="preserve">				</t>
  </si>
  <si>
    <t>Define the Latest and Earliest Possible Dates</t>
  </si>
  <si>
    <t>Function</t>
  </si>
  <si>
    <t>For this exercise, I need Sunday to be the first day of the week and I want the days numbered from 0..6.</t>
  </si>
  <si>
    <t>Spring:</t>
  </si>
  <si>
    <t>Fall:</t>
  </si>
  <si>
    <t>This means that I just need to subtract a one from Excel's weekday function.</t>
  </si>
  <si>
    <t>Year:</t>
  </si>
  <si>
    <t>Check</t>
  </si>
  <si>
    <t>Time Correction</t>
  </si>
  <si>
    <t>Daylight Savings Time starts at 2AM on the assigned date. We can adjust the date above (midnight) by adding 2 hours to the value.</t>
  </si>
  <si>
    <t>Date in DST Window</t>
  </si>
  <si>
    <t>Random Dates</t>
  </si>
  <si>
    <t>In DST?</t>
  </si>
  <si>
    <t>Test Date</t>
  </si>
  <si>
    <t xml:space="preserve">Note that Excel by default defines Monday as the first day of the week and counts the days from 1..7. </t>
  </si>
  <si>
    <t>Link</t>
  </si>
  <si>
    <t>Compared against GMT list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</si>
</sst>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d/mmm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onsolas"/>
      <family val="3"/>
    </font>
    <font>
      <sz val="10"/>
      <color theme="1"/>
      <name val="Consolas"/>
      <family val="2"/>
    </font>
    <font>
      <b/>
      <sz val="10"/>
      <color theme="1"/>
      <name val="Consolas"/>
      <family val="3"/>
    </font>
    <font>
      <sz val="9"/>
      <color rgb="FF7F7F7F"/>
      <name val="Tahoma"/>
      <family val="2"/>
    </font>
    <font>
      <sz val="10"/>
      <color rgb="FF3F3F76"/>
      <name val="Consolas"/>
      <family val="3"/>
    </font>
    <font>
      <sz val="10"/>
      <color rgb="FF009242"/>
      <name val="Consolas"/>
      <family val="3"/>
    </font>
    <font>
      <b/>
      <sz val="10"/>
      <color rgb="FF7030A0"/>
      <name val="Tahoma"/>
      <family val="2"/>
    </font>
    <font>
      <b/>
      <sz val="11"/>
      <color theme="1"/>
      <name val="Consolas"/>
      <family val="3"/>
    </font>
    <font>
      <i/>
      <sz val="11"/>
      <name val="Consolas"/>
      <family val="3"/>
    </font>
    <font>
      <u/>
      <sz val="10"/>
      <color theme="1"/>
      <name val="Consolas"/>
      <family val="3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auto="1"/>
      </bottom>
      <diagonal/>
    </border>
  </borders>
  <cellStyleXfs count="12">
    <xf numFmtId="0" fontId="0" fillId="0" borderId="0"/>
    <xf numFmtId="0" fontId="9" fillId="0" borderId="0" applyNumberFormat="0" applyFill="0" applyAlignment="0" applyProtection="0"/>
    <xf numFmtId="0" fontId="10" fillId="0" borderId="0" applyNumberFormat="0" applyFill="0" applyAlignment="0" applyProtection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Fill="0" applyBorder="0" applyProtection="0">
      <alignment vertical="top"/>
    </xf>
    <xf numFmtId="0" fontId="3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" borderId="1" applyNumberFormat="0" applyAlignment="0" applyProtection="0"/>
    <xf numFmtId="0" fontId="7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3" fillId="3" borderId="0" applyNumberFormat="0" applyBorder="0" applyAlignment="0" applyProtection="0"/>
  </cellStyleXfs>
  <cellXfs count="21">
    <xf numFmtId="0" fontId="0" fillId="0" borderId="0" xfId="0"/>
    <xf numFmtId="0" fontId="9" fillId="0" borderId="0" xfId="1"/>
    <xf numFmtId="164" fontId="0" fillId="0" borderId="0" xfId="0" applyNumberFormat="1"/>
    <xf numFmtId="0" fontId="0" fillId="0" borderId="0" xfId="0"/>
    <xf numFmtId="0" fontId="0" fillId="5" borderId="0" xfId="0" applyFill="1"/>
    <xf numFmtId="0" fontId="1" fillId="5" borderId="0" xfId="0" applyFont="1" applyFill="1" applyAlignment="1">
      <alignment horizontal="center"/>
    </xf>
    <xf numFmtId="0" fontId="0" fillId="8" borderId="0" xfId="0" applyFill="1"/>
    <xf numFmtId="0" fontId="1" fillId="7" borderId="0" xfId="0" applyFont="1" applyFill="1" applyAlignment="1">
      <alignment horizontal="centerContinuous"/>
    </xf>
    <xf numFmtId="0" fontId="4" fillId="5" borderId="0" xfId="3" applyFill="1" applyAlignment="1">
      <alignment horizontal="center" vertical="center"/>
    </xf>
    <xf numFmtId="0" fontId="4" fillId="5" borderId="0" xfId="3" applyFill="1" applyAlignment="1">
      <alignment horizontal="center"/>
    </xf>
    <xf numFmtId="0" fontId="4" fillId="6" borderId="0" xfId="3" applyFill="1" applyAlignment="1">
      <alignment horizontal="center" vertical="center"/>
    </xf>
    <xf numFmtId="0" fontId="4" fillId="6" borderId="0" xfId="3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Continuous"/>
    </xf>
    <xf numFmtId="0" fontId="10" fillId="0" borderId="0" xfId="2"/>
    <xf numFmtId="164" fontId="0" fillId="0" borderId="0" xfId="0" quotePrefix="1" applyNumberFormat="1"/>
    <xf numFmtId="0" fontId="0" fillId="0" borderId="2" xfId="0" applyBorder="1"/>
    <xf numFmtId="0" fontId="0" fillId="0" borderId="2" xfId="0" applyBorder="1" applyAlignment="1">
      <alignment horizontal="center"/>
    </xf>
    <xf numFmtId="15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3" applyAlignment="1">
      <alignment horizontal="right"/>
    </xf>
  </cellXfs>
  <cellStyles count="12">
    <cellStyle name="20% - Accent1 2" xfId="11" xr:uid="{D3A281E4-10F3-43D1-88A4-9F3750FDA32A}"/>
    <cellStyle name="20% - Accent3 2" xfId="6" xr:uid="{F0A1F796-8D79-4E45-A00E-A55547565DB7}"/>
    <cellStyle name="Comment" xfId="10" xr:uid="{2B88EB4F-7BA0-4D2D-9691-B33D1BECEFD2}"/>
    <cellStyle name="Explanatory Text 2" xfId="7" xr:uid="{95D56D27-1461-429E-87FB-60D0F145B421}"/>
    <cellStyle name="Followed Hyperlink" xfId="4" builtinId="9" customBuiltin="1"/>
    <cellStyle name="Heading 1" xfId="1" builtinId="16" customBuiltin="1"/>
    <cellStyle name="Heading 2" xfId="2" builtinId="17" customBuiltin="1"/>
    <cellStyle name="Hyperlink" xfId="3" builtinId="8" customBuiltin="1"/>
    <cellStyle name="Hyperlink 2" xfId="9" xr:uid="{A7F34D0E-4A55-439E-B559-136081F5D7DF}"/>
    <cellStyle name="Input 2" xfId="8" xr:uid="{C3773C6E-8E53-49C7-B7D3-C95EEEC922BD}"/>
    <cellStyle name="Normal" xfId="0" builtinId="0"/>
    <cellStyle name="Normal 2" xfId="5" xr:uid="{BABEA910-A760-4EFC-A810-8AAE1F9E2B5C}"/>
  </cellStyles>
  <dxfs count="16">
    <dxf>
      <fill>
        <patternFill>
          <bgColor rgb="FFEAEAEA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EAEAEA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4.9989318521683403E-2"/>
        </patternFill>
      </fill>
    </dxf>
    <dxf>
      <border>
        <right style="thin">
          <color auto="1"/>
        </right>
        <bottom/>
        <vertical/>
      </border>
    </dxf>
    <dxf>
      <font>
        <b/>
        <i val="0"/>
      </font>
      <fill>
        <patternFill>
          <bgColor theme="5" tint="0.79998168889431442"/>
        </patternFill>
      </fill>
      <border>
        <left/>
        <top style="double">
          <color auto="1"/>
        </top>
      </border>
    </dxf>
    <dxf>
      <font>
        <b/>
        <i val="0"/>
      </font>
      <fill>
        <patternFill>
          <bgColor theme="5" tint="0.59996337778862885"/>
        </patternFill>
      </fill>
      <border>
        <bottom style="double">
          <color auto="1"/>
        </bottom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bottom/>
        <vertical/>
      </border>
    </dxf>
    <dxf>
      <font>
        <b/>
        <i val="0"/>
      </font>
      <fill>
        <patternFill>
          <bgColor theme="5" tint="0.79998168889431442"/>
        </patternFill>
      </fill>
      <border>
        <left/>
        <top style="double">
          <color auto="1"/>
        </top>
      </border>
    </dxf>
    <dxf>
      <font>
        <b/>
        <i val="0"/>
      </font>
      <fill>
        <patternFill>
          <bgColor theme="5" tint="0.59996337778862885"/>
        </patternFill>
      </fill>
      <border>
        <bottom style="double">
          <color auto="1"/>
        </bottom>
      </border>
    </dxf>
  </dxfs>
  <tableStyles count="5" defaultTableStyle="TableStyleMedium2" defaultPivotStyle="PivotStyleLight16">
    <tableStyle name="Biegert Standard" table="0" count="4" xr9:uid="{389B2A17-E07F-4F2F-B57D-4924EAF2A4BB}">
      <tableStyleElement type="headerRow" dxfId="15"/>
      <tableStyleElement type="totalRow" dxfId="14"/>
      <tableStyleElement type="firstColumn" dxfId="13"/>
      <tableStyleElement type="firstRowStripe" dxfId="12"/>
    </tableStyle>
    <tableStyle name="Biegert Standard 2" table="0" count="4" xr9:uid="{2AEB3FB6-6B84-413E-9360-BBAF7D135F8A}">
      <tableStyleElement type="headerRow" dxfId="11"/>
      <tableStyleElement type="totalRow" dxfId="10"/>
      <tableStyleElement type="firstColumn" dxfId="9"/>
      <tableStyleElement type="firstRowStripe" dxfId="8"/>
    </tableStyle>
    <tableStyle name="Biegert Standard A" pivot="0" count="4" xr9:uid="{D0D65B4A-BA47-4994-8977-16064F9A82CA}">
      <tableStyleElement type="headerRow" dxfId="7"/>
      <tableStyleElement type="totalRow" dxfId="6"/>
      <tableStyleElement type="firstColumn" dxfId="5"/>
      <tableStyleElement type="firstRowStripe" dxfId="4"/>
    </tableStyle>
    <tableStyle name="Biegert Standard A 2" pivot="0" count="4" xr9:uid="{3C3823C7-19CB-4B99-A40C-6A87AB17A9B5}">
      <tableStyleElement type="headerRow" dxfId="3"/>
      <tableStyleElement type="totalRow" dxfId="2"/>
      <tableStyleElement type="firstColumn" dxfId="1"/>
      <tableStyleElement type="firstRowStripe" dxfId="0"/>
    </tableStyle>
    <tableStyle name="Invisible" pivot="0" table="0" count="0" xr9:uid="{F2AAA911-E9EE-49F9-9C49-AE99E80EAB8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greenwichmeantime.com/time-zone/rules/us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30D5-B7DF-4E16-BE30-95835F735F43}">
  <dimension ref="A1:N73"/>
  <sheetViews>
    <sheetView tabSelected="1" topLeftCell="B2" workbookViewId="0"/>
  </sheetViews>
  <sheetFormatPr defaultColWidth="10.6640625" defaultRowHeight="14.4" x14ac:dyDescent="0.3"/>
  <cols>
    <col min="1" max="1" width="5.77734375" style="3" hidden="1" customWidth="1"/>
    <col min="2" max="2" width="25.77734375" style="4" customWidth="1"/>
    <col min="3" max="3" width="5.77734375" style="3" customWidth="1"/>
    <col min="4" max="4" width="10.6640625" style="3"/>
    <col min="5" max="5" width="10.6640625" style="3" customWidth="1"/>
    <col min="6" max="16384" width="10.6640625" style="3"/>
  </cols>
  <sheetData>
    <row r="1" spans="2:6" hidden="1" x14ac:dyDescent="0.3"/>
    <row r="3" spans="2:6" x14ac:dyDescent="0.3">
      <c r="B3" s="10" t="s">
        <v>17</v>
      </c>
      <c r="D3" s="12"/>
      <c r="E3" s="12"/>
      <c r="F3" s="12"/>
    </row>
    <row r="4" spans="2:6" ht="12.75" customHeight="1" x14ac:dyDescent="0.3">
      <c r="B4" s="5"/>
      <c r="D4" s="7" t="s">
        <v>17</v>
      </c>
      <c r="E4" s="13"/>
      <c r="F4" s="13"/>
    </row>
    <row r="5" spans="2:6" x14ac:dyDescent="0.3">
      <c r="B5" s="9" t="s">
        <v>16</v>
      </c>
      <c r="D5" s="12"/>
      <c r="E5" s="12"/>
      <c r="F5" s="12"/>
    </row>
    <row r="6" spans="2:6" x14ac:dyDescent="0.3">
      <c r="B6" s="9"/>
    </row>
    <row r="7" spans="2:6" x14ac:dyDescent="0.3">
      <c r="D7" s="1" t="s">
        <v>18</v>
      </c>
    </row>
    <row r="9" spans="2:6" x14ac:dyDescent="0.3">
      <c r="D9" s="3" t="s">
        <v>19</v>
      </c>
    </row>
    <row r="10" spans="2:6" x14ac:dyDescent="0.3">
      <c r="D10" s="3" t="s">
        <v>20</v>
      </c>
    </row>
    <row r="11" spans="2:6" x14ac:dyDescent="0.3">
      <c r="D11" s="3" t="s">
        <v>21</v>
      </c>
    </row>
    <row r="13" spans="2:6" x14ac:dyDescent="0.3">
      <c r="D13" s="3" t="s">
        <v>22</v>
      </c>
    </row>
    <row r="15" spans="2:6" x14ac:dyDescent="0.3">
      <c r="D15" s="1" t="s">
        <v>24</v>
      </c>
    </row>
    <row r="16" spans="2:6" x14ac:dyDescent="0.3">
      <c r="D16" s="3" t="s">
        <v>23</v>
      </c>
    </row>
    <row r="17" spans="4:14" x14ac:dyDescent="0.3">
      <c r="D17" s="14" t="s">
        <v>14</v>
      </c>
      <c r="J17" s="14" t="s">
        <v>15</v>
      </c>
    </row>
    <row r="19" spans="4:14" x14ac:dyDescent="0.3">
      <c r="D19" s="3" t="s">
        <v>7</v>
      </c>
      <c r="G19" s="3" t="s">
        <v>8</v>
      </c>
      <c r="J19" s="3" t="s">
        <v>7</v>
      </c>
      <c r="M19" s="3" t="s">
        <v>8</v>
      </c>
    </row>
    <row r="21" spans="4:14" x14ac:dyDescent="0.3">
      <c r="D21" s="3">
        <v>1</v>
      </c>
      <c r="E21" s="3" t="s">
        <v>2</v>
      </c>
      <c r="G21" s="3">
        <v>1</v>
      </c>
      <c r="H21" s="3" t="s">
        <v>0</v>
      </c>
      <c r="J21" s="3">
        <v>1</v>
      </c>
      <c r="K21" s="3" t="s">
        <v>2</v>
      </c>
      <c r="M21" s="3">
        <v>1</v>
      </c>
      <c r="N21" s="3" t="s">
        <v>0</v>
      </c>
    </row>
    <row r="22" spans="4:14" x14ac:dyDescent="0.3">
      <c r="D22" s="3">
        <v>2</v>
      </c>
      <c r="E22" s="3" t="s">
        <v>3</v>
      </c>
      <c r="G22" s="3">
        <v>2</v>
      </c>
      <c r="H22" s="3" t="s">
        <v>2</v>
      </c>
      <c r="J22" s="3">
        <v>2</v>
      </c>
      <c r="K22" s="3" t="s">
        <v>3</v>
      </c>
    </row>
    <row r="23" spans="4:14" x14ac:dyDescent="0.3">
      <c r="D23" s="3">
        <v>3</v>
      </c>
      <c r="E23" s="3" t="s">
        <v>4</v>
      </c>
      <c r="G23" s="3">
        <v>3</v>
      </c>
      <c r="H23" s="3" t="s">
        <v>3</v>
      </c>
      <c r="J23" s="3">
        <v>3</v>
      </c>
      <c r="K23" s="3" t="s">
        <v>4</v>
      </c>
    </row>
    <row r="24" spans="4:14" x14ac:dyDescent="0.3">
      <c r="D24" s="3">
        <v>4</v>
      </c>
      <c r="E24" s="3" t="s">
        <v>5</v>
      </c>
      <c r="G24" s="3">
        <v>4</v>
      </c>
      <c r="H24" s="3" t="s">
        <v>4</v>
      </c>
      <c r="J24" s="3">
        <v>4</v>
      </c>
      <c r="K24" s="3" t="s">
        <v>5</v>
      </c>
    </row>
    <row r="25" spans="4:14" x14ac:dyDescent="0.3">
      <c r="D25" s="3">
        <v>5</v>
      </c>
      <c r="E25" s="3" t="s">
        <v>6</v>
      </c>
      <c r="G25" s="3">
        <v>5</v>
      </c>
      <c r="H25" s="3" t="s">
        <v>5</v>
      </c>
      <c r="J25" s="3">
        <v>5</v>
      </c>
      <c r="K25" s="3" t="s">
        <v>6</v>
      </c>
    </row>
    <row r="26" spans="4:14" x14ac:dyDescent="0.3">
      <c r="D26" s="3">
        <v>6</v>
      </c>
      <c r="E26" s="3" t="s">
        <v>1</v>
      </c>
      <c r="G26" s="3">
        <v>6</v>
      </c>
      <c r="H26" s="3" t="s">
        <v>6</v>
      </c>
      <c r="J26" s="3">
        <v>6</v>
      </c>
      <c r="K26" s="3" t="s">
        <v>1</v>
      </c>
    </row>
    <row r="27" spans="4:14" x14ac:dyDescent="0.3">
      <c r="D27" s="3">
        <v>7</v>
      </c>
      <c r="E27" s="3" t="s">
        <v>0</v>
      </c>
      <c r="G27" s="3">
        <v>7</v>
      </c>
      <c r="H27" s="3" t="s">
        <v>1</v>
      </c>
      <c r="J27" s="3">
        <v>7</v>
      </c>
      <c r="K27" s="3" t="s">
        <v>0</v>
      </c>
    </row>
    <row r="28" spans="4:14" x14ac:dyDescent="0.3">
      <c r="D28" s="3">
        <v>8</v>
      </c>
      <c r="E28" s="3" t="s">
        <v>2</v>
      </c>
      <c r="G28" s="3">
        <v>8</v>
      </c>
      <c r="H28" s="3" t="s">
        <v>0</v>
      </c>
    </row>
    <row r="29" spans="4:14" x14ac:dyDescent="0.3">
      <c r="D29" s="3">
        <v>9</v>
      </c>
      <c r="E29" s="3" t="s">
        <v>3</v>
      </c>
      <c r="G29" s="3">
        <v>9</v>
      </c>
      <c r="H29" s="3" t="s">
        <v>2</v>
      </c>
    </row>
    <row r="30" spans="4:14" x14ac:dyDescent="0.3">
      <c r="D30" s="3">
        <v>10</v>
      </c>
      <c r="E30" s="3" t="s">
        <v>4</v>
      </c>
      <c r="G30" s="3">
        <v>10</v>
      </c>
      <c r="H30" s="3" t="s">
        <v>3</v>
      </c>
    </row>
    <row r="31" spans="4:14" x14ac:dyDescent="0.3">
      <c r="D31" s="3">
        <v>11</v>
      </c>
      <c r="E31" s="3" t="s">
        <v>5</v>
      </c>
      <c r="G31" s="3">
        <v>11</v>
      </c>
      <c r="H31" s="3" t="s">
        <v>4</v>
      </c>
    </row>
    <row r="32" spans="4:14" x14ac:dyDescent="0.3">
      <c r="D32" s="3">
        <v>12</v>
      </c>
      <c r="E32" s="3" t="s">
        <v>6</v>
      </c>
      <c r="G32" s="3">
        <v>12</v>
      </c>
      <c r="H32" s="3" t="s">
        <v>5</v>
      </c>
    </row>
    <row r="33" spans="4:12" x14ac:dyDescent="0.3">
      <c r="D33" s="3">
        <v>13</v>
      </c>
      <c r="E33" s="3" t="s">
        <v>1</v>
      </c>
      <c r="G33" s="3">
        <v>13</v>
      </c>
      <c r="H33" s="3" t="s">
        <v>6</v>
      </c>
    </row>
    <row r="34" spans="4:12" x14ac:dyDescent="0.3">
      <c r="D34" s="3">
        <v>14</v>
      </c>
      <c r="E34" s="3" t="s">
        <v>0</v>
      </c>
      <c r="G34" s="3">
        <v>14</v>
      </c>
      <c r="H34" s="3" t="s">
        <v>1</v>
      </c>
    </row>
    <row r="37" spans="4:12" x14ac:dyDescent="0.3">
      <c r="D37" s="1" t="s">
        <v>25</v>
      </c>
    </row>
    <row r="38" spans="4:12" x14ac:dyDescent="0.3">
      <c r="E38" s="3" t="s">
        <v>38</v>
      </c>
    </row>
    <row r="39" spans="4:12" x14ac:dyDescent="0.3">
      <c r="E39" s="3" t="s">
        <v>26</v>
      </c>
    </row>
    <row r="40" spans="4:12" x14ac:dyDescent="0.3">
      <c r="E40" s="3" t="s">
        <v>29</v>
      </c>
    </row>
    <row r="42" spans="4:12" x14ac:dyDescent="0.3">
      <c r="E42" s="3" t="s">
        <v>30</v>
      </c>
      <c r="F42" s="3">
        <v>2021</v>
      </c>
    </row>
    <row r="43" spans="4:12" x14ac:dyDescent="0.3">
      <c r="E43" s="3" t="s">
        <v>27</v>
      </c>
      <c r="F43" s="15">
        <f>DATE(_Year,3,14)-(WEEKDAY(DATE(_Year,3,14))-1)</f>
        <v>44269</v>
      </c>
      <c r="H43" s="6" t="str">
        <f ca="1">_xlfn.FORMULATEXT(F43)</f>
        <v>=DATE(_Year,3,14)-(WEEKDAY(DATE(_Year,3,14))-1)</v>
      </c>
      <c r="I43" s="6"/>
      <c r="J43" s="6"/>
      <c r="K43" s="6"/>
      <c r="L43" s="6"/>
    </row>
    <row r="44" spans="4:12" x14ac:dyDescent="0.3">
      <c r="E44" s="3" t="s">
        <v>28</v>
      </c>
      <c r="F44" s="15">
        <f>DATE(_Year,11,7)-(WEEKDAY(DATE(_Year,11,7))-1)</f>
        <v>44507</v>
      </c>
      <c r="H44" s="6" t="str">
        <f ca="1">_xlfn.FORMULATEXT(F44)</f>
        <v>=DATE(_Year,11,7)-(WEEKDAY(DATE(_Year,11,7))-1)</v>
      </c>
      <c r="I44" s="6"/>
      <c r="J44" s="6"/>
      <c r="K44" s="6"/>
      <c r="L44" s="6"/>
    </row>
    <row r="46" spans="4:12" x14ac:dyDescent="0.3">
      <c r="D46" s="1" t="s">
        <v>32</v>
      </c>
    </row>
    <row r="48" spans="4:12" x14ac:dyDescent="0.3">
      <c r="E48" s="3" t="s">
        <v>33</v>
      </c>
    </row>
    <row r="50" spans="4:13" x14ac:dyDescent="0.3">
      <c r="E50" s="3" t="s">
        <v>27</v>
      </c>
      <c r="F50" s="15">
        <f>DATE(_Year,3,14)-(WEEKDAY(DATE(_Year,3,14))-1)+TIME(2, 0,0)</f>
        <v>44269.083333333336</v>
      </c>
      <c r="H50" s="6" t="str">
        <f ca="1">_xlfn.FORMULATEXT(_SpringDST)</f>
        <v>=DATE(_Year,3,14)-(WEEKDAY(DATE(_Year,3,14))-1)+TIME(2, 0,0)</v>
      </c>
      <c r="I50" s="6"/>
      <c r="J50" s="6"/>
      <c r="K50" s="6"/>
      <c r="L50" s="6"/>
      <c r="M50" s="6"/>
    </row>
    <row r="51" spans="4:13" x14ac:dyDescent="0.3">
      <c r="E51" s="3" t="s">
        <v>28</v>
      </c>
      <c r="F51" s="15">
        <f>DATE(_Year,11,7)-(WEEKDAY(DATE(_Year,11,7))-1)+TIME(2,0,0)</f>
        <v>44507.083333333336</v>
      </c>
      <c r="H51" s="6" t="str">
        <f ca="1">_xlfn.FORMULATEXT(_FallDST)</f>
        <v>=DATE(_Year,11,7)-(WEEKDAY(DATE(_Year,11,7))-1)+TIME(2,0,0)</v>
      </c>
      <c r="I51" s="6"/>
      <c r="J51" s="6"/>
      <c r="K51" s="6"/>
      <c r="L51" s="6"/>
      <c r="M51" s="6"/>
    </row>
    <row r="53" spans="4:13" x14ac:dyDescent="0.3">
      <c r="D53" s="1" t="s">
        <v>34</v>
      </c>
    </row>
    <row r="55" spans="4:13" x14ac:dyDescent="0.3">
      <c r="E55" s="14" t="s">
        <v>35</v>
      </c>
    </row>
    <row r="56" spans="4:13" ht="15" thickBot="1" x14ac:dyDescent="0.35">
      <c r="E56" s="16" t="s">
        <v>37</v>
      </c>
      <c r="F56" s="16" t="s">
        <v>36</v>
      </c>
    </row>
    <row r="57" spans="4:13" ht="15" thickTop="1" x14ac:dyDescent="0.3">
      <c r="E57" s="2">
        <f ca="1">RANDBETWEEN(DATE(2021,1,1), DATE(2021,12,31))</f>
        <v>44528</v>
      </c>
      <c r="F57" s="3" t="b">
        <f t="shared" ref="F57:F73" ca="1" si="0">AND(E57&lt;_FallDST,E57&gt;_SpringDST)</f>
        <v>0</v>
      </c>
    </row>
    <row r="58" spans="4:13" x14ac:dyDescent="0.3">
      <c r="E58" s="2">
        <v>44473</v>
      </c>
      <c r="F58" s="3" t="b">
        <f t="shared" si="0"/>
        <v>1</v>
      </c>
    </row>
    <row r="59" spans="4:13" x14ac:dyDescent="0.3">
      <c r="E59" s="2">
        <v>44318</v>
      </c>
      <c r="F59" s="3" t="b">
        <f t="shared" si="0"/>
        <v>1</v>
      </c>
    </row>
    <row r="60" spans="4:13" x14ac:dyDescent="0.3">
      <c r="E60" s="2">
        <v>44228</v>
      </c>
      <c r="F60" s="3" t="b">
        <f t="shared" si="0"/>
        <v>0</v>
      </c>
    </row>
    <row r="61" spans="4:13" x14ac:dyDescent="0.3">
      <c r="E61" s="2">
        <v>44393</v>
      </c>
      <c r="F61" s="3" t="b">
        <f t="shared" si="0"/>
        <v>1</v>
      </c>
    </row>
    <row r="62" spans="4:13" x14ac:dyDescent="0.3">
      <c r="E62" s="2">
        <v>44351</v>
      </c>
      <c r="F62" s="3" t="b">
        <f t="shared" si="0"/>
        <v>1</v>
      </c>
    </row>
    <row r="63" spans="4:13" x14ac:dyDescent="0.3">
      <c r="E63" s="2">
        <v>44462</v>
      </c>
      <c r="F63" s="3" t="b">
        <f t="shared" si="0"/>
        <v>1</v>
      </c>
    </row>
    <row r="64" spans="4:13" x14ac:dyDescent="0.3">
      <c r="E64" s="2">
        <v>44374</v>
      </c>
      <c r="F64" s="3" t="b">
        <f t="shared" si="0"/>
        <v>1</v>
      </c>
    </row>
    <row r="65" spans="5:6" x14ac:dyDescent="0.3">
      <c r="E65" s="2">
        <v>44463</v>
      </c>
      <c r="F65" s="3" t="b">
        <f t="shared" si="0"/>
        <v>1</v>
      </c>
    </row>
    <row r="66" spans="5:6" x14ac:dyDescent="0.3">
      <c r="E66" s="2">
        <v>44500</v>
      </c>
      <c r="F66" s="3" t="b">
        <f t="shared" si="0"/>
        <v>1</v>
      </c>
    </row>
    <row r="67" spans="5:6" x14ac:dyDescent="0.3">
      <c r="E67" s="2">
        <v>44462</v>
      </c>
      <c r="F67" s="3" t="b">
        <f t="shared" si="0"/>
        <v>1</v>
      </c>
    </row>
    <row r="68" spans="5:6" x14ac:dyDescent="0.3">
      <c r="E68" s="2">
        <v>44462</v>
      </c>
      <c r="F68" s="3" t="b">
        <f t="shared" si="0"/>
        <v>1</v>
      </c>
    </row>
    <row r="69" spans="5:6" x14ac:dyDescent="0.3">
      <c r="E69" s="2">
        <v>44217</v>
      </c>
      <c r="F69" s="3" t="b">
        <f t="shared" si="0"/>
        <v>0</v>
      </c>
    </row>
    <row r="70" spans="5:6" x14ac:dyDescent="0.3">
      <c r="E70" s="2">
        <v>44560</v>
      </c>
      <c r="F70" s="3" t="b">
        <f t="shared" si="0"/>
        <v>0</v>
      </c>
    </row>
    <row r="71" spans="5:6" x14ac:dyDescent="0.3">
      <c r="E71" s="2">
        <v>44501</v>
      </c>
      <c r="F71" s="3" t="b">
        <f t="shared" si="0"/>
        <v>1</v>
      </c>
    </row>
    <row r="72" spans="5:6" x14ac:dyDescent="0.3">
      <c r="E72" s="2">
        <v>44462</v>
      </c>
      <c r="F72" s="3" t="b">
        <f t="shared" si="0"/>
        <v>1</v>
      </c>
    </row>
    <row r="73" spans="5:6" x14ac:dyDescent="0.3">
      <c r="E73" s="2">
        <v>44266</v>
      </c>
      <c r="F73" s="3" t="b">
        <f t="shared" si="0"/>
        <v>0</v>
      </c>
    </row>
  </sheetData>
  <hyperlinks>
    <hyperlink ref="B3" location="Description!A1" display="Description" xr:uid="{4FB53FB6-3CFC-45DA-B523-92177685EB31}"/>
    <hyperlink ref="B5" location="TestCases!A1" display="Test Cases" xr:uid="{42020172-85BF-4E98-9D3A-2F2AFBF63704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353E4-60E1-4729-BD3D-FDCD93F15FAA}">
  <sheetPr>
    <pageSetUpPr autoPageBreaks="0"/>
  </sheetPr>
  <dimension ref="A1:L25"/>
  <sheetViews>
    <sheetView showGridLines="0" topLeftCell="B2" zoomScaleNormal="100" workbookViewId="0">
      <selection activeCell="B3" sqref="B3"/>
    </sheetView>
  </sheetViews>
  <sheetFormatPr defaultColWidth="10.6640625" defaultRowHeight="14.4" x14ac:dyDescent="0.3"/>
  <cols>
    <col min="1" max="1" width="5.77734375" style="3" hidden="1" customWidth="1"/>
    <col min="2" max="2" width="25.77734375" style="4" customWidth="1"/>
    <col min="3" max="3" width="5.77734375" customWidth="1"/>
    <col min="7" max="7" width="10.6640625" style="3"/>
  </cols>
  <sheetData>
    <row r="1" spans="2:12" hidden="1" x14ac:dyDescent="0.3"/>
    <row r="3" spans="2:12" x14ac:dyDescent="0.3">
      <c r="B3" s="8" t="s">
        <v>17</v>
      </c>
      <c r="D3" s="12"/>
      <c r="E3" s="12"/>
      <c r="F3" s="12"/>
      <c r="G3"/>
    </row>
    <row r="4" spans="2:12" ht="12.75" customHeight="1" x14ac:dyDescent="0.3">
      <c r="B4" s="5"/>
      <c r="D4" s="7" t="s">
        <v>16</v>
      </c>
      <c r="E4" s="13"/>
      <c r="F4" s="13"/>
      <c r="G4"/>
      <c r="H4" t="s">
        <v>40</v>
      </c>
      <c r="K4" s="20" t="s">
        <v>39</v>
      </c>
    </row>
    <row r="5" spans="2:12" x14ac:dyDescent="0.3">
      <c r="B5" s="11" t="s">
        <v>16</v>
      </c>
      <c r="D5" s="12"/>
      <c r="E5" s="12"/>
      <c r="F5" s="12"/>
    </row>
    <row r="8" spans="2:12" x14ac:dyDescent="0.3">
      <c r="D8" s="1" t="s">
        <v>14</v>
      </c>
      <c r="I8" s="1" t="s">
        <v>15</v>
      </c>
    </row>
    <row r="10" spans="2:12" ht="15" thickBot="1" x14ac:dyDescent="0.35">
      <c r="D10" s="17" t="s">
        <v>9</v>
      </c>
      <c r="E10" s="17" t="s">
        <v>11</v>
      </c>
      <c r="F10" s="17" t="s">
        <v>10</v>
      </c>
      <c r="G10" s="17" t="s">
        <v>31</v>
      </c>
      <c r="I10" s="17" t="s">
        <v>9</v>
      </c>
      <c r="J10" s="17" t="s">
        <v>12</v>
      </c>
      <c r="K10" s="18" t="s">
        <v>13</v>
      </c>
      <c r="L10" s="17" t="s">
        <v>31</v>
      </c>
    </row>
    <row r="11" spans="2:12" ht="15" thickTop="1" x14ac:dyDescent="0.3">
      <c r="D11" s="3">
        <v>2015</v>
      </c>
      <c r="E11" s="2">
        <f>DATE(D11,3,14)-(WEEKDAY(DATE(D11,3,14))-1)</f>
        <v>42071</v>
      </c>
      <c r="F11" s="2">
        <v>42071</v>
      </c>
      <c r="G11" s="19">
        <f>--(E11=F11)</f>
        <v>1</v>
      </c>
      <c r="I11" s="3">
        <v>2015</v>
      </c>
      <c r="J11" s="2">
        <v>42309</v>
      </c>
      <c r="K11" s="2">
        <f>DATE(I11,11,7)-(WEEKDAY(DATE(I11,11,7))-1)</f>
        <v>42309</v>
      </c>
      <c r="L11" s="19">
        <f>--(J11=K11)</f>
        <v>1</v>
      </c>
    </row>
    <row r="12" spans="2:12" x14ac:dyDescent="0.3">
      <c r="D12" s="3">
        <v>2016</v>
      </c>
      <c r="E12" s="2">
        <f t="shared" ref="E12:E25" si="0">DATE(D12,3,14)-(WEEKDAY(DATE(D12,3,14))-1)</f>
        <v>42442</v>
      </c>
      <c r="F12" s="2">
        <v>42442</v>
      </c>
      <c r="G12" s="19">
        <f t="shared" ref="G12:G25" si="1">--(E12=F12)</f>
        <v>1</v>
      </c>
      <c r="I12" s="3">
        <v>2016</v>
      </c>
      <c r="J12" s="2">
        <v>42680</v>
      </c>
      <c r="K12" s="2">
        <f t="shared" ref="K12:K25" si="2">DATE(I12,11,7)-(WEEKDAY(DATE(I12,11,7))-1)</f>
        <v>42680</v>
      </c>
      <c r="L12" s="19">
        <f t="shared" ref="L12:L25" si="3">--(J12=K12)</f>
        <v>1</v>
      </c>
    </row>
    <row r="13" spans="2:12" x14ac:dyDescent="0.3">
      <c r="D13" s="3">
        <v>2017</v>
      </c>
      <c r="E13" s="2">
        <f t="shared" si="0"/>
        <v>42806</v>
      </c>
      <c r="F13" s="2">
        <v>42806</v>
      </c>
      <c r="G13" s="19">
        <f t="shared" si="1"/>
        <v>1</v>
      </c>
      <c r="I13" s="3">
        <v>2017</v>
      </c>
      <c r="J13" s="2">
        <v>43044</v>
      </c>
      <c r="K13" s="2">
        <f t="shared" si="2"/>
        <v>43044</v>
      </c>
      <c r="L13" s="19">
        <f t="shared" si="3"/>
        <v>1</v>
      </c>
    </row>
    <row r="14" spans="2:12" x14ac:dyDescent="0.3">
      <c r="D14" s="3">
        <v>2018</v>
      </c>
      <c r="E14" s="2">
        <f t="shared" si="0"/>
        <v>43170</v>
      </c>
      <c r="F14" s="2">
        <v>43170</v>
      </c>
      <c r="G14" s="19">
        <f t="shared" si="1"/>
        <v>1</v>
      </c>
      <c r="I14" s="3">
        <v>2018</v>
      </c>
      <c r="J14" s="2">
        <v>43408</v>
      </c>
      <c r="K14" s="2">
        <f t="shared" si="2"/>
        <v>43408</v>
      </c>
      <c r="L14" s="19">
        <f t="shared" si="3"/>
        <v>1</v>
      </c>
    </row>
    <row r="15" spans="2:12" x14ac:dyDescent="0.3">
      <c r="D15" s="3">
        <v>2019</v>
      </c>
      <c r="E15" s="2">
        <f t="shared" si="0"/>
        <v>43534</v>
      </c>
      <c r="F15" s="2">
        <v>43534</v>
      </c>
      <c r="G15" s="19">
        <f t="shared" si="1"/>
        <v>1</v>
      </c>
      <c r="I15" s="3">
        <v>2019</v>
      </c>
      <c r="J15" s="2">
        <v>43772</v>
      </c>
      <c r="K15" s="2">
        <f t="shared" si="2"/>
        <v>43772</v>
      </c>
      <c r="L15" s="19">
        <f t="shared" si="3"/>
        <v>1</v>
      </c>
    </row>
    <row r="16" spans="2:12" x14ac:dyDescent="0.3">
      <c r="D16" s="3">
        <v>2020</v>
      </c>
      <c r="E16" s="2">
        <f t="shared" si="0"/>
        <v>43898</v>
      </c>
      <c r="F16" s="2">
        <v>43898</v>
      </c>
      <c r="G16" s="19">
        <f t="shared" si="1"/>
        <v>1</v>
      </c>
      <c r="I16" s="3">
        <v>2020</v>
      </c>
      <c r="J16" s="2">
        <v>44136</v>
      </c>
      <c r="K16" s="2">
        <f t="shared" si="2"/>
        <v>44136</v>
      </c>
      <c r="L16" s="19">
        <f t="shared" si="3"/>
        <v>1</v>
      </c>
    </row>
    <row r="17" spans="4:12" x14ac:dyDescent="0.3">
      <c r="D17" s="3">
        <v>2021</v>
      </c>
      <c r="E17" s="2">
        <f t="shared" si="0"/>
        <v>44269</v>
      </c>
      <c r="F17" s="2">
        <v>44269</v>
      </c>
      <c r="G17" s="19">
        <f t="shared" si="1"/>
        <v>1</v>
      </c>
      <c r="I17" s="3">
        <v>2021</v>
      </c>
      <c r="J17" s="2">
        <v>44507</v>
      </c>
      <c r="K17" s="2">
        <f t="shared" si="2"/>
        <v>44507</v>
      </c>
      <c r="L17" s="19">
        <f t="shared" si="3"/>
        <v>1</v>
      </c>
    </row>
    <row r="18" spans="4:12" x14ac:dyDescent="0.3">
      <c r="D18" s="3">
        <v>2022</v>
      </c>
      <c r="E18" s="2">
        <f t="shared" si="0"/>
        <v>44633</v>
      </c>
      <c r="F18" s="2">
        <v>44633</v>
      </c>
      <c r="G18" s="19">
        <f t="shared" si="1"/>
        <v>1</v>
      </c>
      <c r="I18" s="3">
        <v>2022</v>
      </c>
      <c r="J18" s="2">
        <v>44871</v>
      </c>
      <c r="K18" s="2">
        <f t="shared" si="2"/>
        <v>44871</v>
      </c>
      <c r="L18" s="19">
        <f t="shared" si="3"/>
        <v>1</v>
      </c>
    </row>
    <row r="19" spans="4:12" x14ac:dyDescent="0.3">
      <c r="D19" s="3">
        <v>2023</v>
      </c>
      <c r="E19" s="2">
        <f t="shared" si="0"/>
        <v>44997</v>
      </c>
      <c r="F19" s="2">
        <v>44997</v>
      </c>
      <c r="G19" s="19">
        <f t="shared" si="1"/>
        <v>1</v>
      </c>
      <c r="I19" s="3">
        <v>2023</v>
      </c>
      <c r="J19" s="2">
        <v>45235</v>
      </c>
      <c r="K19" s="2">
        <f t="shared" si="2"/>
        <v>45235</v>
      </c>
      <c r="L19" s="19">
        <f t="shared" si="3"/>
        <v>1</v>
      </c>
    </row>
    <row r="20" spans="4:12" x14ac:dyDescent="0.3">
      <c r="D20" s="3">
        <v>2024</v>
      </c>
      <c r="E20" s="2">
        <f t="shared" si="0"/>
        <v>45361</v>
      </c>
      <c r="F20" s="2">
        <v>45361</v>
      </c>
      <c r="G20" s="19">
        <f t="shared" si="1"/>
        <v>1</v>
      </c>
      <c r="I20" s="3">
        <v>2024</v>
      </c>
      <c r="J20" s="2">
        <v>45599</v>
      </c>
      <c r="K20" s="2">
        <f t="shared" si="2"/>
        <v>45599</v>
      </c>
      <c r="L20" s="19">
        <f t="shared" si="3"/>
        <v>1</v>
      </c>
    </row>
    <row r="21" spans="4:12" x14ac:dyDescent="0.3">
      <c r="D21" s="3">
        <v>2025</v>
      </c>
      <c r="E21" s="2">
        <f t="shared" si="0"/>
        <v>45725</v>
      </c>
      <c r="F21" s="2">
        <v>45725</v>
      </c>
      <c r="G21" s="19">
        <f t="shared" si="1"/>
        <v>1</v>
      </c>
      <c r="I21" s="3">
        <v>2025</v>
      </c>
      <c r="J21" s="2">
        <v>45963</v>
      </c>
      <c r="K21" s="2">
        <f t="shared" si="2"/>
        <v>45963</v>
      </c>
      <c r="L21" s="19">
        <f t="shared" si="3"/>
        <v>1</v>
      </c>
    </row>
    <row r="22" spans="4:12" x14ac:dyDescent="0.3">
      <c r="D22" s="3">
        <v>2026</v>
      </c>
      <c r="E22" s="2">
        <f t="shared" si="0"/>
        <v>46089</v>
      </c>
      <c r="F22" s="2">
        <v>46089</v>
      </c>
      <c r="G22" s="19">
        <f t="shared" si="1"/>
        <v>1</v>
      </c>
      <c r="I22" s="3">
        <v>2026</v>
      </c>
      <c r="J22" s="2">
        <v>46327</v>
      </c>
      <c r="K22" s="2">
        <f t="shared" si="2"/>
        <v>46327</v>
      </c>
      <c r="L22" s="19">
        <f t="shared" si="3"/>
        <v>1</v>
      </c>
    </row>
    <row r="23" spans="4:12" x14ac:dyDescent="0.3">
      <c r="D23" s="3">
        <v>2027</v>
      </c>
      <c r="E23" s="2">
        <f t="shared" si="0"/>
        <v>46460</v>
      </c>
      <c r="F23" s="2">
        <v>46460</v>
      </c>
      <c r="G23" s="19">
        <f t="shared" si="1"/>
        <v>1</v>
      </c>
      <c r="I23" s="3">
        <v>2027</v>
      </c>
      <c r="J23" s="2">
        <v>46698</v>
      </c>
      <c r="K23" s="2">
        <f t="shared" si="2"/>
        <v>46698</v>
      </c>
      <c r="L23" s="19">
        <f t="shared" si="3"/>
        <v>1</v>
      </c>
    </row>
    <row r="24" spans="4:12" x14ac:dyDescent="0.3">
      <c r="D24" s="3">
        <v>2028</v>
      </c>
      <c r="E24" s="2">
        <f t="shared" si="0"/>
        <v>46824</v>
      </c>
      <c r="F24" s="2">
        <v>46824</v>
      </c>
      <c r="G24" s="19">
        <f t="shared" si="1"/>
        <v>1</v>
      </c>
      <c r="I24" s="3">
        <v>2028</v>
      </c>
      <c r="J24" s="2">
        <v>47062</v>
      </c>
      <c r="K24" s="2">
        <f t="shared" si="2"/>
        <v>47062</v>
      </c>
      <c r="L24" s="19">
        <f t="shared" si="3"/>
        <v>1</v>
      </c>
    </row>
    <row r="25" spans="4:12" x14ac:dyDescent="0.3">
      <c r="D25" s="3">
        <v>2029</v>
      </c>
      <c r="E25" s="2">
        <f t="shared" si="0"/>
        <v>47188</v>
      </c>
      <c r="F25" s="2">
        <v>47188</v>
      </c>
      <c r="G25" s="19">
        <f t="shared" si="1"/>
        <v>1</v>
      </c>
      <c r="I25" s="3">
        <v>2029</v>
      </c>
      <c r="J25" s="2">
        <v>47426</v>
      </c>
      <c r="K25" s="2">
        <f t="shared" si="2"/>
        <v>47426</v>
      </c>
      <c r="L25" s="19">
        <f t="shared" si="3"/>
        <v>1</v>
      </c>
    </row>
  </sheetData>
  <hyperlinks>
    <hyperlink ref="B3" location="Description!A1" display="Description" xr:uid="{9542DA51-8561-4938-9710-4584131B801A}"/>
    <hyperlink ref="B5" location="TestCases!A1" display="Test Cases" xr:uid="{1DE5CA13-9B70-43EF-B316-A2099709268B}"/>
    <hyperlink ref="K4" r:id="rId1" xr:uid="{FA1BCD1C-BD83-43FE-B7CE-B574F34AA945}"/>
  </hyperlinks>
  <pageMargins left="0.7" right="0.7" top="0.75" bottom="0.75" header="0.3" footer="0.3"/>
  <pageSetup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DCEBE7BE-6C60-4BD8-8E62-7D8ACA158B2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2" iconId="0"/>
              <x14:cfIcon iconSet="3Symbols2" iconId="2"/>
            </x14:iconSet>
          </x14:cfRule>
          <xm:sqref>G11:G25</xm:sqref>
        </x14:conditionalFormatting>
        <x14:conditionalFormatting xmlns:xm="http://schemas.microsoft.com/office/excel/2006/main">
          <x14:cfRule type="iconSet" priority="1" id="{E6302905-1948-474E-B778-3D47B0BF847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2" iconId="0"/>
              <x14:cfIcon iconSet="3Symbols2" iconId="2"/>
            </x14:iconSet>
          </x14:cfRule>
          <xm:sqref>L11:L25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E F A A B Q S w M E F A A C A A g A T 6 V T U m x F J Z 2 i A A A A 9 Q A A A B I A H A B D b 2 5 m a W c v U G F j a 2 F n Z S 5 4 b W w g o h g A K K A U A A A A A A A A A A A A A A A A A A A A A A A A A A A A h Y + x D o I w F E V / h X S n L e i g 5 F E G V 0 l M i M a 1 K R U a 4 W G g W P 7 N w U / y F 4 Q o 6 u Z 4 7 z n D v Y / b H Z K h r r y r b j v T Y E w C y o m n U T W 5 w S I m v T 3 5 K 5 I I 2 E l 1 l o X 2 R h m 7 a O j y m J T W X i L G n H P U L W j T F i z k P G D H d J u p U t e S f G T z X / Y N d l a i 0 k T A 4 T V G h H T N 6 T I c J w G b O 0 g N f v n E J v p T w q a v b N 9 q o d H f Z 8 D m C O x 9 Q T w B U E s D B B Q A A g A I A E + l U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P p V N S h / u s T Q 0 C A A D g B A A A E w A c A E Z v c m 1 1 b G F z L 1 N l Y 3 R p b 2 4 x L m 0 g o h g A K K A U A A A A A A A A A A A A A A A A A A A A A A A A A A A A l V R d b 5 s w F H 2 P l P 9 w F V 5 A M R C 2 S p P a U a l L V m l S t a 2 F a t q q q v L w j W A j G B m T L I v y 3 2 c D 4 S N N p 8 0 8 Y F + f e 8 7 x 5 Z o C I 5 n w D I L 6 7 V 2 M R + N R E V O B D J Z 3 u B R Y x O C D 6 7 a r 8 U g t A k k z R g W D l E c 0 B Z m s E G g B O R V 0 h R I F r F E U i q 8 C L 3 h U r j C T V C u c Q y x l X p y 7 b s 4 3 K P J k z W U u u B P x l b s I Q r t R s R d U o n 1 d Z p U t + 7 P G 2 u 8 + 2 A G K d R K h d p m i H I 9 A j Y C X I k L l 0 m x 9 3 V S 2 L P A v Y Q D V 4 z 6 c P 4 X a s A 9 a R E + / 8 Q y d 6 + Q X s n s Z f e Q b 0 y I d f l 4 K o d x / R S q a F E f P z U F y s E l k F O u p e e A n A z N W n 1 I d 9 E n t C n k g r B a f l l 8 Q f 5 o G U x F d 0 d + a r a d O X h P v j M y q Z 8 B N Z h Z Z 0 K 0 T l C q 2 t W A K B i t F V W 5 z R l 7 p h G P 1 9 x n 7 P 2 3 P I 2 9 O a U + 9 f 1 K H T v 6 K / S g L q U w o A 8 m y + x y X f q 8 u S q H b e d t a l j F m P a q j M f z 6 U / B e g G J a 4 B B M q n i H b l v K k P R 7 i q b c 5 g j V F B 5 u a C G b L v X 7 5 X o k s N s d P O / 3 1 j G n M b l i D G p v c 5 6 W q 2 y i B E J N 6 q i d O m T W y g Q m j Q S y C Q G k U Q w v 9 d t f m r g t t T J z g D m h O k u / H V o h f d z n H n e z / U M L e a z T k u x E u r 5 o h 4 3 6 F P 2 f y W 2 J Y u s p i e f X 1 q g h j S V j M u e Z + n 1 I l S R 5 X R 9 d q D u M u G B O y K t I U y e r k z y Z d / E H U E s B A i 0 A F A A C A A g A T 6 V T U m x F J Z 2 i A A A A 9 Q A A A B I A A A A A A A A A A A A A A A A A A A A A A E N v b m Z p Z y 9 Q Y W N r Y W d l L n h t b F B L A Q I t A B Q A A g A I A E + l U 1 I P y u m r p A A A A O k A A A A T A A A A A A A A A A A A A A A A A O 4 A A A B b Q 2 9 u d G V u d F 9 U e X B l c 1 0 u e G 1 s U E s B A i 0 A F A A C A A g A T 6 V T U o f 7 r E 0 N A g A A 4 A Q A A B M A A A A A A A A A A A A A A A A A 3 w E A A E Z v c m 1 1 b G F z L 1 N l Y 3 R p b 2 4 x L m 1 Q S w U G A A A A A A M A A w D C A A A A O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g k A A A A A A A D s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Z l J l Z n J l c 2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E t M D I t M j B U M D I 6 M z E 6 N T M u N z c 5 N T Y 2 M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S Z W Z y Z X N o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M S 0 w M i 0 y M F Q w M j o 0 M j o z M S 4 4 O T E 3 O D Y 0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S 9 D b 2 5 2 Z X J 0 Z W Q l M j B 0 b y U y M F R h Y m x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Z 5 6 L h d T F x E p v J P r L W t V I M A A A A A A g A A A A A A E G Y A A A A B A A A g A A A A 4 O P c E V b G Y / X D t 9 U t j 6 5 n u t y r q 0 B h R V 6 F / e n P R K 6 b d K s A A A A A D o A A A A A C A A A g A A A A B o c h t 5 z P y Z A r 5 c b g D 1 7 M 1 j L h X D R d / Y 9 T e k Z o 1 p j i d 5 B Q A A A A m g q 6 + f Q b 3 y a 9 / U k T X 4 J J W X g / A e N b R f m s Q F J 5 r 5 J l x g U S M g S N Z y 8 E t w T W 5 z l l k 7 3 y f 3 I 0 V w V L o W + o g n Z H N G i H C h Q F j N x P v J 3 n t + 5 L B Z I 1 0 Z 9 A A A A A F p i C L I A d 9 J J W k O i X m Y H 8 a C Y 2 B s k Y Z Q g o V O K n R Y G X c 6 7 V M d w w A z l z Q B l v 1 S 7 Z g u 2 M q + s k d k m P M r B L R I D m 5 D k N K A = = < / D a t a M a s h u p > 
</file>

<file path=customXml/itemProps1.xml><?xml version="1.0" encoding="utf-8"?>
<ds:datastoreItem xmlns:ds="http://schemas.openxmlformats.org/officeDocument/2006/customXml" ds:itemID="{258CBBF3-32A6-4A2D-8945-9FF48BF2A05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Description</vt:lpstr>
      <vt:lpstr>TestCases</vt:lpstr>
      <vt:lpstr>_FallDST</vt:lpstr>
      <vt:lpstr>_SpringDST</vt:lpstr>
      <vt:lpstr>_Year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Biegert</dc:creator>
  <cp:lastModifiedBy>Mark Biegert</cp:lastModifiedBy>
  <dcterms:created xsi:type="dcterms:W3CDTF">2021-02-20T00:56:22Z</dcterms:created>
  <dcterms:modified xsi:type="dcterms:W3CDTF">2021-03-14T04:28:26Z</dcterms:modified>
</cp:coreProperties>
</file>