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xr:revisionPtr revIDLastSave="0" documentId="13_ncr:1_{26AC9140-134D-4F38-BFA0-05292F9D31D7}" xr6:coauthVersionLast="47" xr6:coauthVersionMax="47" xr10:uidLastSave="{00000000-0000-0000-0000-000000000000}"/>
  <bookViews>
    <workbookView xWindow="-108" yWindow="-108" windowWidth="23256" windowHeight="12576" xr2:uid="{AD5FE48E-9CE6-4EDE-8F69-E8FD3B4EAF42}"/>
  </bookViews>
  <sheets>
    <sheet name="TextPivot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 a="1"/>
  <c r="L39" i="1" s="1"/>
  <c r="M38" i="1" a="1"/>
  <c r="I39" i="1"/>
  <c r="L34" i="1"/>
  <c r="M38" i="1" l="1"/>
  <c r="C38" i="1" l="1" a="1"/>
  <c r="C38" i="1" s="1"/>
  <c r="B39" i="1" a="1"/>
  <c r="B3" i="1"/>
  <c r="C40" i="1" l="1" a="1"/>
  <c r="C40" i="1" s="1"/>
  <c r="D40" i="1" a="1"/>
  <c r="D40" i="1" s="1"/>
  <c r="C41" i="1" a="1"/>
  <c r="C41" i="1" s="1"/>
  <c r="D41" i="1" a="1"/>
  <c r="D41" i="1" s="1"/>
  <c r="C42" i="1" a="1"/>
  <c r="C42" i="1" s="1"/>
  <c r="D42" i="1" a="1"/>
  <c r="D42" i="1" s="1"/>
  <c r="C43" i="1" a="1"/>
  <c r="C43" i="1" s="1"/>
  <c r="D43" i="1" a="1"/>
  <c r="D43" i="1" s="1"/>
  <c r="M40" i="1" a="1"/>
  <c r="M40" i="1" s="1"/>
  <c r="N40" i="1" a="1"/>
  <c r="N40" i="1" s="1"/>
  <c r="M41" i="1" a="1"/>
  <c r="M41" i="1" s="1"/>
  <c r="N41" i="1" a="1"/>
  <c r="N41" i="1" s="1"/>
  <c r="M42" i="1" a="1"/>
  <c r="M42" i="1" s="1"/>
  <c r="N42" i="1" a="1"/>
  <c r="N42" i="1" s="1"/>
  <c r="M43" i="1" a="1"/>
  <c r="M43" i="1" s="1"/>
  <c r="N43" i="1" a="1"/>
  <c r="N43" i="1" s="1"/>
  <c r="B39" i="1"/>
  <c r="M39" i="1" l="1" a="1"/>
  <c r="M39" i="1" s="1"/>
  <c r="D39" i="1" a="1"/>
  <c r="D39" i="1" s="1"/>
  <c r="C39" i="1" a="1"/>
  <c r="C39" i="1" s="1"/>
  <c r="N39" i="1" a="1"/>
  <c r="N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<sst xmlns="http://schemas.openxmlformats.org/spreadsheetml/2006/main" count="63" uniqueCount="32">
  <si>
    <t>FROM:</t>
  </si>
  <si>
    <t>Mark Biegert</t>
  </si>
  <si>
    <t>SUBJECT:</t>
  </si>
  <si>
    <t>DATE:</t>
  </si>
  <si>
    <t>Text Piot Table</t>
  </si>
  <si>
    <t>SR-1</t>
  </si>
  <si>
    <t>SR-2</t>
  </si>
  <si>
    <t>SR-3</t>
  </si>
  <si>
    <t>SR-4</t>
  </si>
  <si>
    <t>SR-5</t>
  </si>
  <si>
    <t>SR-6</t>
  </si>
  <si>
    <t>SR-7</t>
  </si>
  <si>
    <t>SR-8</t>
  </si>
  <si>
    <t>SR-9</t>
  </si>
  <si>
    <t>SR-10</t>
  </si>
  <si>
    <t>Graphical View</t>
  </si>
  <si>
    <t>User Requirements</t>
  </si>
  <si>
    <t>Table View</t>
  </si>
  <si>
    <t>System Requirements 1</t>
  </si>
  <si>
    <t>System Requirements 2</t>
  </si>
  <si>
    <t>SR</t>
  </si>
  <si>
    <t>Sys1</t>
  </si>
  <si>
    <t>Sys2</t>
  </si>
  <si>
    <t>Pivot Table View</t>
  </si>
  <si>
    <t>System Document</t>
  </si>
  <si>
    <t>Source.Name</t>
  </si>
  <si>
    <t>URS-1</t>
  </si>
  <si>
    <t>URS-2</t>
  </si>
  <si>
    <t>URS-3</t>
  </si>
  <si>
    <t>URS-4</t>
  </si>
  <si>
    <t>URS-5</t>
  </si>
  <si>
    <t>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</si>
</sst>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theme="1"/>
      <name val="Consolas"/>
      <family val="2"/>
      <scheme val="minor"/>
    </font>
    <font>
      <sz val="18"/>
      <color theme="3"/>
      <name val="Consolas"/>
      <family val="2"/>
      <scheme val="major"/>
    </font>
    <font>
      <b/>
      <sz val="11"/>
      <color theme="3"/>
      <name val="Consolas"/>
      <family val="2"/>
      <scheme val="minor"/>
    </font>
    <font>
      <b/>
      <sz val="11"/>
      <color theme="1"/>
      <name val="Consolas"/>
      <family val="2"/>
      <scheme val="minor"/>
    </font>
    <font>
      <i/>
      <sz val="10"/>
      <color theme="1"/>
      <name val="Consolas"/>
      <family val="2"/>
      <scheme val="minor"/>
    </font>
    <font>
      <b/>
      <sz val="10"/>
      <color theme="1"/>
      <name val="Consolas"/>
      <family val="2"/>
      <scheme val="minor"/>
    </font>
    <font>
      <sz val="10"/>
      <color theme="1"/>
      <name val="Consolas"/>
      <family val="2"/>
      <scheme val="minor"/>
    </font>
    <font>
      <b/>
      <sz val="10"/>
      <color rgb="FF7030A0"/>
      <name val="Consolas"/>
      <family val="2"/>
      <scheme val="minor"/>
    </font>
    <font>
      <sz val="11"/>
      <color rgb="FF0070C0"/>
      <name val="Consolas"/>
      <family val="2"/>
      <scheme val="minor"/>
    </font>
    <font>
      <sz val="10"/>
      <color rgb="FF0070C0"/>
      <name val="Consolas"/>
      <family val="2"/>
      <scheme val="minor"/>
    </font>
    <font>
      <u/>
      <sz val="10"/>
      <color rgb="FF00B050"/>
      <name val="Consolas"/>
      <family val="2"/>
      <scheme val="minor"/>
    </font>
    <font>
      <sz val="8"/>
      <name val="Consolas"/>
      <family val="2"/>
      <scheme val="minor"/>
    </font>
    <font>
      <b/>
      <sz val="10"/>
      <color theme="1"/>
      <name val="Consolas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Alignment="0" applyProtection="0"/>
    <xf numFmtId="0" fontId="4" fillId="2" borderId="0" applyNumberFormat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3" borderId="0" applyNumberFormat="0" applyAlignment="0" applyProtection="0"/>
    <xf numFmtId="0" fontId="6" fillId="4" borderId="0" applyNumberFormat="0" applyAlignment="0" applyProtection="0"/>
    <xf numFmtId="0" fontId="7" fillId="0" borderId="0" applyNumberFormat="0" applyAlignment="0" applyProtection="0"/>
    <xf numFmtId="0" fontId="8" fillId="0" borderId="0" applyNumberFormat="0" applyFill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5" fillId="3" borderId="0" xfId="7"/>
    <xf numFmtId="0" fontId="6" fillId="4" borderId="0" xfId="8"/>
    <xf numFmtId="0" fontId="3" fillId="2" borderId="0" xfId="2"/>
    <xf numFmtId="0" fontId="0" fillId="0" borderId="0" xfId="0" applyBorder="1"/>
    <xf numFmtId="0" fontId="0" fillId="0" borderId="0" xfId="0" applyFill="1" applyBorder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vertical="top" wrapText="1"/>
    </xf>
    <xf numFmtId="0" fontId="12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quotePrefix="1" applyBorder="1" applyAlignment="1">
      <alignment vertical="top" wrapText="1"/>
    </xf>
    <xf numFmtId="0" fontId="0" fillId="0" borderId="7" xfId="0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12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4">
    <cellStyle name="Comment" xfId="9" xr:uid="{C4DDEBC2-DCD2-4316-AAE7-A5F6C47DBA99}"/>
    <cellStyle name="Followed Hyperlink" xfId="11" builtinId="9" hidden="1"/>
    <cellStyle name="Followed Hyperlink" xfId="13" builtinId="9" customBuiltin="1"/>
    <cellStyle name="Heading 1" xfId="2" builtinId="16" customBuiltin="1"/>
    <cellStyle name="Heading 2" xfId="3" builtinId="17" customBuiltin="1"/>
    <cellStyle name="Heading 3" xfId="4" builtinId="18" hidden="1"/>
    <cellStyle name="Heading 4" xfId="5" builtinId="19" hidden="1"/>
    <cellStyle name="Hyperlink" xfId="12" builtinId="8" customBuiltin="1"/>
    <cellStyle name="Intro_Hd" xfId="7" xr:uid="{84D0D410-758D-4384-B224-A500BAF57428}"/>
    <cellStyle name="Intro_Value" xfId="8" xr:uid="{15DF3F31-B3CA-47B9-81DE-6CDBDA24C6D7}"/>
    <cellStyle name="Linked Cell" xfId="10" builtinId="24" customBuiltin="1"/>
    <cellStyle name="Normal" xfId="0" builtinId="0" customBuiltin="1"/>
    <cellStyle name="Title" xfId="1" builtinId="15" hidden="1"/>
    <cellStyle name="Total" xfId="6" builtinId="25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rgb="FFFDF5E9"/>
        </patternFill>
      </fill>
    </dxf>
    <dxf>
      <font>
        <b/>
        <color theme="1"/>
      </font>
    </dxf>
    <dxf>
      <font>
        <b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  <border>
        <top style="double">
          <color theme="1"/>
        </top>
      </border>
    </dxf>
    <dxf>
      <font>
        <b/>
        <i val="0"/>
        <color theme="1"/>
      </font>
      <fill>
        <patternFill patternType="solid">
          <fgColor theme="0"/>
          <bgColor theme="8" tint="0.79995117038483843"/>
        </patternFill>
      </fill>
      <border>
        <bottom style="double">
          <color auto="1"/>
        </bottom>
      </border>
    </dxf>
    <dxf>
      <font>
        <b val="0"/>
        <i val="0"/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Biegert Table Standard" defaultPivotStyle="PivotStyleLight16">
    <tableStyle name="Biegert Table Standard" pivot="0" count="7" xr9:uid="{95B43237-2845-4068-A415-A5A3E780495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Invisible" pivot="0" table="0" count="0" xr9:uid="{715B2269-CC4E-4E90-80DD-32C6C8708D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430530</xdr:colOff>
      <xdr:row>7</xdr:row>
      <xdr:rowOff>114300</xdr:rowOff>
    </xdr:from>
    <xdr:to>
      <xdr:col>4</xdr:col>
      <xdr:colOff>0</xdr:colOff>
      <xdr:row>7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726271-59C1-4532-A271-FDAFC856896F}"/>
            </a:ext>
          </a:extLst>
        </xdr:cNvPr>
        <xdr:cNvCxnSpPr/>
      </xdr:nvCxnSpPr>
      <xdr:spPr>
        <a:xfrm>
          <a:off x="1040130" y="1338943"/>
          <a:ext cx="17139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434340</xdr:colOff>
      <xdr:row>7</xdr:row>
      <xdr:rowOff>114300</xdr:rowOff>
    </xdr:from>
    <xdr:to>
      <xdr:col>4</xdr:col>
      <xdr:colOff>0</xdr:colOff>
      <xdr:row>14</xdr:row>
      <xdr:rowOff>97971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47A2401-56C2-4866-B240-F03312D14FFB}"/>
            </a:ext>
          </a:extLst>
        </xdr:cNvPr>
        <xdr:cNvCxnSpPr/>
      </xdr:nvCxnSpPr>
      <xdr:spPr>
        <a:xfrm>
          <a:off x="1043940" y="1338943"/>
          <a:ext cx="1710146" cy="12028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9</xdr:row>
      <xdr:rowOff>110490</xdr:rowOff>
    </xdr:from>
    <xdr:to>
      <xdr:col>3</xdr:col>
      <xdr:colOff>845548</xdr:colOff>
      <xdr:row>16</xdr:row>
      <xdr:rowOff>94161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F65CCDB-329A-4269-A87C-285C16352655}"/>
            </a:ext>
          </a:extLst>
        </xdr:cNvPr>
        <xdr:cNvCxnSpPr/>
      </xdr:nvCxnSpPr>
      <xdr:spPr>
        <a:xfrm>
          <a:off x="1085850" y="1664970"/>
          <a:ext cx="1664698" cy="1183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8</xdr:row>
      <xdr:rowOff>104775</xdr:rowOff>
    </xdr:from>
    <xdr:to>
      <xdr:col>4</xdr:col>
      <xdr:colOff>9525</xdr:colOff>
      <xdr:row>8</xdr:row>
      <xdr:rowOff>104775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F3D2101-9F13-4CEE-8EA2-9A4D5288E11C}"/>
            </a:ext>
          </a:extLst>
        </xdr:cNvPr>
        <xdr:cNvCxnSpPr/>
      </xdr:nvCxnSpPr>
      <xdr:spPr>
        <a:xfrm>
          <a:off x="1066800" y="1476375"/>
          <a:ext cx="771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9</xdr:row>
      <xdr:rowOff>104775</xdr:rowOff>
    </xdr:from>
    <xdr:to>
      <xdr:col>4</xdr:col>
      <xdr:colOff>19050</xdr:colOff>
      <xdr:row>9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A042A4E-6FC4-44AF-9973-CC9E77704981}"/>
            </a:ext>
          </a:extLst>
        </xdr:cNvPr>
        <xdr:cNvCxnSpPr/>
      </xdr:nvCxnSpPr>
      <xdr:spPr>
        <a:xfrm>
          <a:off x="1085850" y="1647825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477339</xdr:colOff>
      <xdr:row>9</xdr:row>
      <xdr:rowOff>106952</xdr:rowOff>
    </xdr:from>
    <xdr:to>
      <xdr:col>3</xdr:col>
      <xdr:colOff>843643</xdr:colOff>
      <xdr:row>17</xdr:row>
      <xdr:rowOff>97972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6FFEED2-E589-42D9-859B-044AAE57C8EC}"/>
            </a:ext>
          </a:extLst>
        </xdr:cNvPr>
        <xdr:cNvCxnSpPr/>
      </xdr:nvCxnSpPr>
      <xdr:spPr>
        <a:xfrm>
          <a:off x="1086939" y="1679938"/>
          <a:ext cx="1661704" cy="13843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10</xdr:row>
      <xdr:rowOff>94162</xdr:rowOff>
    </xdr:from>
    <xdr:to>
      <xdr:col>4</xdr:col>
      <xdr:colOff>5443</xdr:colOff>
      <xdr:row>18</xdr:row>
      <xdr:rowOff>92528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97B71B1-E856-4FEE-ACDA-372DFCB81D50}"/>
            </a:ext>
          </a:extLst>
        </xdr:cNvPr>
        <xdr:cNvCxnSpPr/>
      </xdr:nvCxnSpPr>
      <xdr:spPr>
        <a:xfrm>
          <a:off x="1066800" y="1841319"/>
          <a:ext cx="1692729" cy="139173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473529</xdr:colOff>
      <xdr:row>10</xdr:row>
      <xdr:rowOff>103415</xdr:rowOff>
    </xdr:from>
    <xdr:to>
      <xdr:col>4</xdr:col>
      <xdr:colOff>5443</xdr:colOff>
      <xdr:row>11</xdr:row>
      <xdr:rowOff>92528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E846A7F9-E4C2-41EA-9C4A-206E7818F037}"/>
            </a:ext>
          </a:extLst>
        </xdr:cNvPr>
        <xdr:cNvCxnSpPr/>
      </xdr:nvCxnSpPr>
      <xdr:spPr>
        <a:xfrm flipV="1">
          <a:off x="1083129" y="1845129"/>
          <a:ext cx="751114" cy="1632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468086</xdr:colOff>
      <xdr:row>11</xdr:row>
      <xdr:rowOff>103414</xdr:rowOff>
    </xdr:from>
    <xdr:to>
      <xdr:col>4</xdr:col>
      <xdr:colOff>0</xdr:colOff>
      <xdr:row>11</xdr:row>
      <xdr:rowOff>103414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FA25782-104B-48DB-9364-F73D51453919}"/>
            </a:ext>
          </a:extLst>
        </xdr:cNvPr>
        <xdr:cNvCxnSpPr/>
      </xdr:nvCxnSpPr>
      <xdr:spPr>
        <a:xfrm>
          <a:off x="1077686" y="2019300"/>
          <a:ext cx="751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453390</xdr:colOff>
      <xdr:row>8</xdr:row>
      <xdr:rowOff>102870</xdr:rowOff>
    </xdr:from>
    <xdr:to>
      <xdr:col>3</xdr:col>
      <xdr:colOff>845820</xdr:colOff>
      <xdr:row>15</xdr:row>
      <xdr:rowOff>68580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C4BCE53F-FF0B-43B9-9C98-10AE6853388F}"/>
            </a:ext>
          </a:extLst>
        </xdr:cNvPr>
        <xdr:cNvCxnSpPr/>
      </xdr:nvCxnSpPr>
      <xdr:spPr>
        <a:xfrm>
          <a:off x="1062990" y="1485900"/>
          <a:ext cx="1687830" cy="11658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34</xdr:row>
      <xdr:rowOff>5862</xdr:rowOff>
    </xdr:from>
    <xdr:to>
      <xdr:col>12</xdr:col>
      <xdr:colOff>111369</xdr:colOff>
      <xdr:row>37</xdr:row>
      <xdr:rowOff>82062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7611DED-9075-4734-9918-96E23051C914}"/>
            </a:ext>
          </a:extLst>
        </xdr:cNvPr>
        <xdr:cNvCxnSpPr/>
      </xdr:nvCxnSpPr>
      <xdr:spPr>
        <a:xfrm>
          <a:off x="9478108" y="5843954"/>
          <a:ext cx="568569" cy="5978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369277</xdr:colOff>
      <xdr:row>38</xdr:row>
      <xdr:rowOff>87923</xdr:rowOff>
    </xdr:from>
    <xdr:to>
      <xdr:col>10</xdr:col>
      <xdr:colOff>580292</xdr:colOff>
      <xdr:row>38</xdr:row>
      <xdr:rowOff>93785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13BF60C-F42F-40A8-B78F-6AE576544272}"/>
            </a:ext>
          </a:extLst>
        </xdr:cNvPr>
        <xdr:cNvCxnSpPr/>
      </xdr:nvCxnSpPr>
      <xdr:spPr>
        <a:xfrm>
          <a:off x="9085385" y="6623538"/>
          <a:ext cx="211015" cy="58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404447</xdr:colOff>
      <xdr:row>36</xdr:row>
      <xdr:rowOff>17584</xdr:rowOff>
    </xdr:from>
    <xdr:to>
      <xdr:col>14</xdr:col>
      <xdr:colOff>293077</xdr:colOff>
      <xdr:row>38</xdr:row>
      <xdr:rowOff>111371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2A27AA5-79FE-4372-B38E-44065BEBEABA}"/>
            </a:ext>
          </a:extLst>
        </xdr:cNvPr>
        <xdr:cNvCxnSpPr/>
      </xdr:nvCxnSpPr>
      <xdr:spPr>
        <a:xfrm flipH="1">
          <a:off x="10339755" y="6207369"/>
          <a:ext cx="1107830" cy="4396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252046</xdr:colOff>
      <xdr:row>35</xdr:row>
      <xdr:rowOff>52755</xdr:rowOff>
    </xdr:from>
    <xdr:to>
      <xdr:col>24</xdr:col>
      <xdr:colOff>263769</xdr:colOff>
      <xdr:row>44</xdr:row>
      <xdr:rowOff>127880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5CDCC12-BC6F-4086-B4D4-89E192A2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6554" y="6072555"/>
          <a:ext cx="6107723" cy="19449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C030A5-9217-49D5-8650-76D664383F15}" name="Flowdown" displayName="Flowdown" ref="B23:D33" totalsRowShown="0">
  <autoFilter ref="B23:D33" xr:uid="{1D1CE1FF-917A-476C-9A19-9A77535DE591}"/>
  <tableColumns count="3">
    <tableColumn id="1" xr3:uid="{9D342F5D-A8DA-44A9-98D8-D3CDE0BACBC2}" name="URS"/>
    <tableColumn id="2" xr3:uid="{66102B4B-DA0F-4A49-A63B-C1D7CCD5AD0B}" name="SR"/>
    <tableColumn id="3" xr3:uid="{B3F4B010-9349-4E84-85BD-7E615ABAB7C4}" name="Source.Name"/>
  </tableColumns>
  <tableStyleInfo name="Biegert Table Standard" showFirstColumn="0" showLastColumn="0" showRowStripes="1" showColumnStripes="0"/>
</table>
</file>

<file path=xl/theme/theme1.xml><?xml version="1.0" encoding="utf-8"?>
<a:theme xmlns:a="http://schemas.openxmlformats.org/drawingml/2006/main" name="Biegert_Standard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iegert Standard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Riblet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/>
          </a:solidFill>
          <a:prstDash val="solid"/>
        </a:ln>
        <a:ln w="58420" cap="flat" cmpd="thickThin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27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31750" h="63500" prst="riblet"/>
          </a:sp3d>
        </a:effectStyle>
        <a:effectStyle>
          <a:effectLst>
            <a:outerShdw blurRad="50800" dist="38100" dir="27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57150" h="114300" prst="ribl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4D2F-F620-446A-92CE-0CB3C9FD0F74}">
  <sheetPr codeName="Sheet1"/>
  <dimension ref="A1:N65"/>
  <sheetViews>
    <sheetView showGridLines="0" tabSelected="1" zoomScale="130" zoomScaleNormal="130" workbookViewId="0">
      <selection activeCell="G40" sqref="G40"/>
    </sheetView>
  </sheetViews>
  <sheetFormatPr defaultRowHeight="13.2" x14ac:dyDescent="0.25"/>
  <cols>
    <col min="2" max="3" width="9.44140625" customWidth="1"/>
    <col min="4" max="4" width="12.33203125" customWidth="1"/>
    <col min="5" max="5" width="6.33203125" customWidth="1"/>
    <col min="7" max="7" width="45" customWidth="1"/>
  </cols>
  <sheetData>
    <row r="1" spans="1:5" x14ac:dyDescent="0.25">
      <c r="A1" s="1" t="s">
        <v>0</v>
      </c>
      <c r="B1" s="2" t="s">
        <v>1</v>
      </c>
      <c r="C1" s="2"/>
      <c r="D1" s="2"/>
    </row>
    <row r="2" spans="1:5" x14ac:dyDescent="0.25">
      <c r="A2" s="1" t="s">
        <v>2</v>
      </c>
      <c r="B2" s="2" t="s">
        <v>4</v>
      </c>
      <c r="C2" s="2"/>
      <c r="D2" s="2"/>
    </row>
    <row r="3" spans="1:5" x14ac:dyDescent="0.25">
      <c r="A3" s="1" t="s">
        <v>3</v>
      </c>
      <c r="B3" s="2" t="str">
        <f>TEXT(DATE(2021,10,21),"dd-mmm-yyyy")</f>
        <v>21-Oct-2021</v>
      </c>
      <c r="C3" s="2"/>
      <c r="D3" s="2"/>
    </row>
    <row r="5" spans="1:5" ht="14.4" x14ac:dyDescent="0.3">
      <c r="A5" s="3" t="s">
        <v>15</v>
      </c>
    </row>
    <row r="7" spans="1:5" ht="13.8" thickBot="1" x14ac:dyDescent="0.3">
      <c r="B7" t="s">
        <v>16</v>
      </c>
      <c r="E7" t="s">
        <v>18</v>
      </c>
    </row>
    <row r="8" spans="1:5" ht="13.8" thickTop="1" x14ac:dyDescent="0.25">
      <c r="B8" s="16" t="s">
        <v>26</v>
      </c>
      <c r="C8" s="4"/>
      <c r="E8" s="19" t="s">
        <v>5</v>
      </c>
    </row>
    <row r="9" spans="1:5" x14ac:dyDescent="0.25">
      <c r="B9" s="17" t="s">
        <v>27</v>
      </c>
      <c r="C9" s="4"/>
      <c r="E9" s="20" t="s">
        <v>6</v>
      </c>
    </row>
    <row r="10" spans="1:5" x14ac:dyDescent="0.25">
      <c r="B10" s="17" t="s">
        <v>28</v>
      </c>
      <c r="C10" s="4"/>
      <c r="E10" s="20" t="s">
        <v>7</v>
      </c>
    </row>
    <row r="11" spans="1:5" x14ac:dyDescent="0.25">
      <c r="B11" s="17" t="s">
        <v>29</v>
      </c>
      <c r="C11" s="4"/>
      <c r="E11" s="20" t="s">
        <v>8</v>
      </c>
    </row>
    <row r="12" spans="1:5" ht="13.8" thickBot="1" x14ac:dyDescent="0.3">
      <c r="B12" s="18" t="s">
        <v>30</v>
      </c>
      <c r="C12" s="4"/>
      <c r="E12" s="21" t="s">
        <v>9</v>
      </c>
    </row>
    <row r="13" spans="1:5" ht="13.8" thickTop="1" x14ac:dyDescent="0.25">
      <c r="B13" s="4"/>
      <c r="C13" s="4"/>
      <c r="E13" s="4"/>
    </row>
    <row r="14" spans="1:5" ht="13.8" thickBot="1" x14ac:dyDescent="0.3">
      <c r="E14" s="5" t="s">
        <v>19</v>
      </c>
    </row>
    <row r="15" spans="1:5" x14ac:dyDescent="0.25">
      <c r="E15" s="22" t="s">
        <v>10</v>
      </c>
    </row>
    <row r="16" spans="1:5" x14ac:dyDescent="0.25">
      <c r="E16" s="23" t="s">
        <v>11</v>
      </c>
    </row>
    <row r="17" spans="1:5" x14ac:dyDescent="0.25">
      <c r="E17" s="23" t="s">
        <v>12</v>
      </c>
    </row>
    <row r="18" spans="1:5" x14ac:dyDescent="0.25">
      <c r="E18" s="23" t="s">
        <v>13</v>
      </c>
    </row>
    <row r="19" spans="1:5" ht="13.8" thickBot="1" x14ac:dyDescent="0.3">
      <c r="E19" s="24" t="s">
        <v>14</v>
      </c>
    </row>
    <row r="21" spans="1:5" ht="14.4" x14ac:dyDescent="0.3">
      <c r="A21" s="3" t="s">
        <v>17</v>
      </c>
    </row>
    <row r="23" spans="1:5" x14ac:dyDescent="0.25">
      <c r="B23" t="s">
        <v>31</v>
      </c>
      <c r="C23" t="s">
        <v>20</v>
      </c>
      <c r="D23" t="s">
        <v>25</v>
      </c>
    </row>
    <row r="24" spans="1:5" x14ac:dyDescent="0.25">
      <c r="B24" t="s">
        <v>26</v>
      </c>
      <c r="C24" t="s">
        <v>5</v>
      </c>
      <c r="D24" t="s">
        <v>21</v>
      </c>
    </row>
    <row r="25" spans="1:5" x14ac:dyDescent="0.25">
      <c r="B25" t="s">
        <v>26</v>
      </c>
      <c r="C25" t="s">
        <v>10</v>
      </c>
      <c r="D25" t="s">
        <v>22</v>
      </c>
    </row>
    <row r="26" spans="1:5" x14ac:dyDescent="0.25">
      <c r="B26" t="s">
        <v>27</v>
      </c>
      <c r="C26" t="s">
        <v>6</v>
      </c>
      <c r="D26" t="s">
        <v>21</v>
      </c>
    </row>
    <row r="27" spans="1:5" x14ac:dyDescent="0.25">
      <c r="B27" t="s">
        <v>27</v>
      </c>
      <c r="C27" t="s">
        <v>11</v>
      </c>
      <c r="D27" t="s">
        <v>22</v>
      </c>
    </row>
    <row r="28" spans="1:5" x14ac:dyDescent="0.25">
      <c r="B28" t="s">
        <v>28</v>
      </c>
      <c r="C28" t="s">
        <v>7</v>
      </c>
      <c r="D28" t="s">
        <v>21</v>
      </c>
    </row>
    <row r="29" spans="1:5" x14ac:dyDescent="0.25">
      <c r="B29" t="s">
        <v>28</v>
      </c>
      <c r="C29" t="s">
        <v>13</v>
      </c>
      <c r="D29" t="s">
        <v>22</v>
      </c>
    </row>
    <row r="30" spans="1:5" x14ac:dyDescent="0.25">
      <c r="B30" t="s">
        <v>28</v>
      </c>
      <c r="C30" t="s">
        <v>12</v>
      </c>
      <c r="D30" t="s">
        <v>22</v>
      </c>
    </row>
    <row r="31" spans="1:5" x14ac:dyDescent="0.25">
      <c r="B31" t="s">
        <v>29</v>
      </c>
      <c r="C31" t="s">
        <v>14</v>
      </c>
      <c r="D31" t="s">
        <v>22</v>
      </c>
    </row>
    <row r="32" spans="1:5" x14ac:dyDescent="0.25">
      <c r="B32" t="s">
        <v>30</v>
      </c>
      <c r="C32" t="s">
        <v>8</v>
      </c>
      <c r="D32" t="s">
        <v>21</v>
      </c>
    </row>
    <row r="33" spans="1:14" x14ac:dyDescent="0.25">
      <c r="B33" t="s">
        <v>30</v>
      </c>
      <c r="C33" t="s">
        <v>9</v>
      </c>
      <c r="D33" t="s">
        <v>21</v>
      </c>
    </row>
    <row r="34" spans="1:14" x14ac:dyDescent="0.25">
      <c r="L34" t="str">
        <f ca="1">_xlfn.FORMULATEXT(M38)</f>
        <v>=TRANSPOSE(UNIQUE(Flowdown[Source.Name]))</v>
      </c>
    </row>
    <row r="35" spans="1:14" ht="14.4" x14ac:dyDescent="0.3">
      <c r="A35" s="3" t="s">
        <v>23</v>
      </c>
    </row>
    <row r="37" spans="1:14" x14ac:dyDescent="0.25">
      <c r="B37" s="12"/>
      <c r="C37" s="9" t="s">
        <v>24</v>
      </c>
      <c r="D37" s="10"/>
      <c r="L37" s="12"/>
      <c r="M37" s="9" t="s">
        <v>24</v>
      </c>
      <c r="N37" s="10"/>
    </row>
    <row r="38" spans="1:14" ht="13.8" thickBot="1" x14ac:dyDescent="0.3">
      <c r="B38" s="15" t="s">
        <v>31</v>
      </c>
      <c r="C38" s="7" t="str" cm="1">
        <f t="array" ref="C38:D38">TRANSPOSE(_xlfn.UNIQUE(Flowdown[Source.Name]))</f>
        <v>Sys1</v>
      </c>
      <c r="D38" s="7" t="str">
        <v>Sys2</v>
      </c>
      <c r="L38" s="15" t="s">
        <v>31</v>
      </c>
      <c r="M38" s="7" t="str" cm="1">
        <f t="array" ref="M38:N38">TRANSPOSE(_xlfn.UNIQUE(Flowdown[Source.Name]))</f>
        <v>Sys1</v>
      </c>
      <c r="N38" s="7" t="str">
        <v>Sys2</v>
      </c>
    </row>
    <row r="39" spans="1:14" ht="13.8" thickTop="1" x14ac:dyDescent="0.25">
      <c r="B39" s="13" t="str" cm="1">
        <f t="array" ref="B39:B43">_xlfn.UNIQUE(Flowdown[URS])</f>
        <v>URS-1</v>
      </c>
      <c r="C39" s="8" t="str" cm="1">
        <f t="array" ref="C39">_xlfn.TEXTJOIN(
               CHAR(10),
               TRUE,
               _xlfn._xlws.SORT(
                             _xlfn._xlws.FILTER(
                                             Flowdown[[SR]:[SR]],
                                              (--($B39=Flowdown[[URS]:[URS]]))*(--(C$38=Flowdown[[Source.Name]:[Source.Name]])),
                                              ""
                                             )
                           )
                     )</f>
        <v>SR-1</v>
      </c>
      <c r="D39" s="8" t="str" cm="1">
        <f t="array" ref="D39">_xlfn.TEXTJOIN(
               CHAR(10),
               TRUE,
               _xlfn._xlws.SORT(
                             _xlfn._xlws.FILTER(
                                             Flowdown[[SR]:[SR]],
                                              (--($B39=Flowdown[[URS]:[URS]]))*(--(D$38=Flowdown[[Source.Name]:[Source.Name]])),
                                              ""
                                             )
                           )
                     )</f>
        <v>SR-6</v>
      </c>
      <c r="I39" t="str">
        <f ca="1">_xlfn.FORMULATEXT(L39)</f>
        <v>=UNIQUE(Flowdown[URS])</v>
      </c>
      <c r="L39" s="13" t="str" cm="1">
        <f t="array" ref="L39:L43">_xlfn.UNIQUE(Flowdown[URS])</f>
        <v>URS-1</v>
      </c>
      <c r="M39" s="8" t="str" cm="1">
        <f t="array" ref="M39">_xlfn.TEXTJOIN(
                         CHAR(10),
                         TRUE,
                         _xlfn._xlws.SORT(
                                      IF(
                                            (--($B39=Flowdown[[URS]:[URS]]))*(--(C$38=Flowdown[[Source.Name]:[Source.Name]])),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SR-1</v>
      </c>
      <c r="N39" s="8" t="str" cm="1">
        <f t="array" ref="N39">_xlfn.TEXTJOIN(
                         CHAR(10),
                         TRUE,
                         _xlfn._xlws.SORT(
                                      IF(
                                            (--($B39=Flowdown[[URS]:[URS]]))*(--(D$38=Flowdown[[Source.Name]:[Source.Name]])),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SR-6</v>
      </c>
    </row>
    <row r="40" spans="1:14" x14ac:dyDescent="0.25">
      <c r="B40" s="13" t="str">
        <v>URS-2</v>
      </c>
      <c r="C40" s="8" t="str" cm="1">
        <f t="array" ref="C40">_xlfn.TEXTJOIN(
               CHAR(10),
               TRUE,
               _xlfn._xlws.SORT(
                             _xlfn._xlws.FILTER(
                                             Flowdown[[SR]:[SR]],
                                              (--($B40=Flowdown[[URS]:[URS]]))*(--(C$38=Flowdown[[Source.Name]:[Source.Name]])),
                                              ""
                                             )
                           )
                     )</f>
        <v>SR-2</v>
      </c>
      <c r="D40" s="8" t="str" cm="1">
        <f t="array" ref="D40">_xlfn.TEXTJOIN(
               CHAR(10),
               TRUE,
               _xlfn._xlws.SORT(
                             _xlfn._xlws.FILTER(
                                             Flowdown[[SR]:[SR]],
                                              (--($B40=Flowdown[[URS]:[URS]]))*(--(D$38=Flowdown[[Source.Name]:[Source.Name]])),
                                              ""
                                             )
                           )
                     )</f>
        <v>SR-7</v>
      </c>
      <c r="L40" s="13" t="str">
        <v>URS-2</v>
      </c>
      <c r="M40" s="8" t="str" cm="1">
        <f t="array" ref="M40">_xlfn.TEXTJOIN(
                         CHAR(10),
                         TRUE,
                         _xlfn._xlws.SORT(
                                      IF(
                                            (--($B40=Flowdown[[URS]:[URS]]))*(--(C$38=Flowdown[[Source.Name]:[Source.Name]])),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SR-2</v>
      </c>
      <c r="N40" s="8" t="str" cm="1">
        <f t="array" ref="N40">_xlfn.TEXTJOIN(
                         CHAR(10),
                         TRUE,
                         _xlfn._xlws.SORT(
                                      IF(
                                            (--($B40=Flowdown[[URS]:[URS]]))*(--(D$38=Flowdown[[Source.Name]:[Source.Name]])),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SR-7</v>
      </c>
    </row>
    <row r="41" spans="1:14" ht="26.4" x14ac:dyDescent="0.25">
      <c r="B41" s="13" t="str">
        <v>URS-3</v>
      </c>
      <c r="C41" s="8" t="str" cm="1">
        <f t="array" ref="C41">_xlfn.TEXTJOIN(
               CHAR(10),
               TRUE,
               _xlfn._xlws.SORT(
                             _xlfn._xlws.FILTER(
                                             Flowdown[[SR]:[SR]],
                                              (--($B41=Flowdown[[URS]:[URS]]))*(--(C$38=Flowdown[[Source.Name]:[Source.Name]])),
                                              ""
                                             )
                           )
                     )</f>
        <v>SR-3</v>
      </c>
      <c r="D41" s="8" t="str" cm="1">
        <f t="array" ref="D41">_xlfn.TEXTJOIN(
               CHAR(10),
               TRUE,
               _xlfn._xlws.SORT(
                             _xlfn._xlws.FILTER(
                                             Flowdown[[SR]:[SR]],
                                              (--($B41=Flowdown[[URS]:[URS]]))*(--(D$38=Flowdown[[Source.Name]:[Source.Name]])),
                                              ""
                                             )
                           )
                     )</f>
        <v>SR-8
SR-9</v>
      </c>
      <c r="L41" s="13" t="str">
        <v>URS-3</v>
      </c>
      <c r="M41" s="8" t="str" cm="1">
        <f t="array" ref="M41">_xlfn.TEXTJOIN(
                         CHAR(10),
                         TRUE,
                         _xlfn._xlws.SORT(
                                      IF(
                                            (--($B41=Flowdown[[URS]:[URS]]))*(--(C$38=Flowdown[[Source.Name]:[Source.Name]])),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SR-3</v>
      </c>
      <c r="N41" s="8" t="str" cm="1">
        <f t="array" ref="N41">_xlfn.TEXTJOIN(
                         CHAR(10),
                         TRUE,
                         _xlfn._xlws.SORT(
                                      IF(
                                            (--($B41=Flowdown[[URS]:[URS]]))*(--(D$38=Flowdown[[Source.Name]:[Source.Name]])),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SR-8
SR-9</v>
      </c>
    </row>
    <row r="42" spans="1:14" x14ac:dyDescent="0.25">
      <c r="B42" s="13" t="str">
        <v>URS-4</v>
      </c>
      <c r="C42" s="8" t="str" cm="1">
        <f t="array" ref="C42">_xlfn.TEXTJOIN(
               CHAR(10),
               TRUE,
               _xlfn._xlws.SORT(
                             _xlfn._xlws.FILTER(
                                             Flowdown[[SR]:[SR]],
                                              (--($B42=Flowdown[[URS]:[URS]]))*(--(C$38=Flowdown[[Source.Name]:[Source.Name]])),
                                              ""
                                             )
                           )
                     )</f>
        <v/>
      </c>
      <c r="D42" s="8" t="str" cm="1">
        <f t="array" ref="D42">_xlfn.TEXTJOIN(
               CHAR(10),
               TRUE,
               _xlfn._xlws.SORT(
                             _xlfn._xlws.FILTER(
                                             Flowdown[[SR]:[SR]],
                                              (--($B42=Flowdown[[URS]:[URS]]))*(--(D$38=Flowdown[[Source.Name]:[Source.Name]])),
                                              ""
                                             )
                           )
                     )</f>
        <v>SR-10</v>
      </c>
      <c r="L42" s="13" t="str">
        <v>URS-4</v>
      </c>
      <c r="M42" s="8" t="str" cm="1">
        <f t="array" ref="M42">_xlfn.TEXTJOIN(
                         CHAR(10),
                         TRUE,
                         _xlfn._xlws.SORT(
                                      IF(
                                            (--($B42=Flowdown[[URS]:[URS]]))*(--(C$38=Flowdown[[Source.Name]:[Source.Name]])),
                                            Flowdown[[SR]:[SR]],
                                            ""
                                          )
                                     )
                       )</f>
        <v/>
      </c>
      <c r="N42" s="8" t="str" cm="1">
        <f t="array" ref="N42">_xlfn.TEXTJOIN(
                         CHAR(10),
                         TRUE,
                         _xlfn._xlws.SORT(
                                      IF(
                                            (--($B42=Flowdown[[URS]:[URS]]))*(--(D$38=Flowdown[[Source.Name]:[Source.Name]])),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SR-10</v>
      </c>
    </row>
    <row r="43" spans="1:14" ht="26.4" x14ac:dyDescent="0.25">
      <c r="B43" s="14" t="str">
        <v>URS-5</v>
      </c>
      <c r="C43" s="11" t="str" cm="1">
        <f t="array" ref="C43">_xlfn.TEXTJOIN(
               CHAR(10),
               TRUE,
               _xlfn._xlws.SORT(
                             _xlfn._xlws.FILTER(
                                             Flowdown[[SR]:[SR]],
                                              (--($B43=Flowdown[[URS]:[URS]]))*(--(C$38=Flowdown[[Source.Name]:[Source.Name]])),
                                              ""
                                             )
                           )
                     )</f>
        <v>SR-4
SR-5</v>
      </c>
      <c r="D43" s="11" t="str" cm="1">
        <f t="array" ref="D43">_xlfn.TEXTJOIN(
               CHAR(10),
               TRUE,
               _xlfn._xlws.SORT(
                             _xlfn._xlws.FILTER(
                                             Flowdown[[SR]:[SR]],
                                              (--($B43=Flowdown[[URS]:[URS]]))*(--(D$38=Flowdown[[Source.Name]:[Source.Name]])),
                                              ""
                                             )
                           )
                     )</f>
        <v/>
      </c>
      <c r="L43" s="14" t="str">
        <v>URS-5</v>
      </c>
      <c r="M43" s="11" t="str" cm="1">
        <f t="array" ref="M43">_xlfn.TEXTJOIN(
                         CHAR(10),
                         TRUE,
                         _xlfn._xlws.SORT(
                                      IF(
                                            (--($B43=Flowdown[[URS]:[URS]]))*(--(C$38=Flowdown[[Source.Name]:[Source.Name]])),
                                            Flowdown[[SR]:[SR]],
                                            ""
                                          )
                                     )
                       )</f>
        <v>SR-4
SR-5</v>
      </c>
      <c r="N43" s="11" t="str" cm="1">
        <f t="array" ref="N43">_xlfn.TEXTJOIN(
                         CHAR(10),
                         TRUE,
                         _xlfn._xlws.SORT(
                                      IF(
                                            (--($B43=Flowdown[[URS]:[URS]]))*(--(D$38=Flowdown[[Source.Name]:[Source.Name]])),
                                            Flowdown[[SR]:[SR]],
                                            ""
                                          )
                                     )
                       )</f>
        <v/>
      </c>
    </row>
    <row r="65" spans="2:2" x14ac:dyDescent="0.25">
      <c r="B65" s="6"/>
    </row>
  </sheetData>
  <phoneticPr fontId="11" type="noConversion"/>
  <conditionalFormatting sqref="B39:D43">
    <cfRule type="expression" dxfId="1" priority="2">
      <formula>MOD(ROW($A$39)-ROW(A39),2)</formula>
    </cfRule>
  </conditionalFormatting>
  <conditionalFormatting sqref="L39:N43">
    <cfRule type="expression" dxfId="0" priority="1">
      <formula>MOD(ROW($A$39)-ROW(K39),2)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TextPivotTable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2021-09-27T12:19:57Z</dcterms:created>
  <dcterms:modified xsi:type="dcterms:W3CDTF">2021-10-27T22:52:16Z</dcterms:modified>
</cp:coreProperties>
</file>